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総務課\%受渡\％インボイス制度\＃新請求書等フォーム\HP掲載データ\"/>
    </mc:Choice>
  </mc:AlternateContent>
  <xr:revisionPtr revIDLastSave="0" documentId="13_ncr:1_{4092FDAA-0557-4C6F-B3B0-E61B0AA84C00}" xr6:coauthVersionLast="47" xr6:coauthVersionMax="47" xr10:uidLastSave="{00000000-0000-0000-0000-000000000000}"/>
  <bookViews>
    <workbookView xWindow="-120" yWindow="-120" windowWidth="29040" windowHeight="15840" xr2:uid="{3D903F6B-A46C-4F1C-A276-89BE8C6E50E9}"/>
  </bookViews>
  <sheets>
    <sheet name="(見本）P1" sheetId="1" r:id="rId1"/>
    <sheet name="(見本) P2" sheetId="2" r:id="rId2"/>
    <sheet name="(見本) P3" sheetId="3" r:id="rId3"/>
  </sheets>
  <definedNames>
    <definedName name="_xlnm.Print_Area" localSheetId="1">'(見本) P2'!$A$1:$BM$84</definedName>
    <definedName name="_xlnm.Print_Area" localSheetId="2">'(見本) P3'!$A$1:$BM$84</definedName>
    <definedName name="_xlnm.Print_Area" localSheetId="0">'(見本）P1'!$A$15:$BM$98,'(見本）P1'!$A$1:$BM$13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3" i="3" l="1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B10" i="3"/>
  <c r="B11" i="3"/>
  <c r="B12" i="3"/>
  <c r="AA15" i="3"/>
  <c r="AE15" i="3"/>
  <c r="AI15" i="3"/>
  <c r="AD23" i="3"/>
  <c r="AJ23" i="3" s="1"/>
  <c r="AD25" i="3"/>
  <c r="AD26" i="3" s="1"/>
  <c r="AD68" i="3" s="1"/>
  <c r="AJ25" i="3"/>
  <c r="AD27" i="3"/>
  <c r="AJ27" i="3" s="1"/>
  <c r="AJ69" i="3" s="1"/>
  <c r="AD28" i="3"/>
  <c r="AD70" i="3" s="1"/>
  <c r="AD29" i="3"/>
  <c r="AJ29" i="3"/>
  <c r="AD30" i="3"/>
  <c r="AD31" i="3"/>
  <c r="AJ31" i="3" s="1"/>
  <c r="AJ73" i="3" s="1"/>
  <c r="AD33" i="3"/>
  <c r="AD34" i="3" s="1"/>
  <c r="AD76" i="3" s="1"/>
  <c r="AJ33" i="3"/>
  <c r="AJ75" i="3" s="1"/>
  <c r="AD35" i="3"/>
  <c r="AJ35" i="3" s="1"/>
  <c r="AJ77" i="3" s="1"/>
  <c r="AD36" i="3"/>
  <c r="AD78" i="3" s="1"/>
  <c r="BJ45" i="3"/>
  <c r="BL45" i="3"/>
  <c r="B48" i="3"/>
  <c r="C48" i="3"/>
  <c r="D48" i="3"/>
  <c r="E48" i="3"/>
  <c r="F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B51" i="3"/>
  <c r="B52" i="3"/>
  <c r="B53" i="3"/>
  <c r="B54" i="3"/>
  <c r="AA57" i="3"/>
  <c r="AE57" i="3"/>
  <c r="AI57" i="3"/>
  <c r="F59" i="3"/>
  <c r="G59" i="3"/>
  <c r="H59" i="3"/>
  <c r="I59" i="3"/>
  <c r="B65" i="3"/>
  <c r="D65" i="3"/>
  <c r="S65" i="3"/>
  <c r="W65" i="3"/>
  <c r="Y65" i="3"/>
  <c r="AC65" i="3"/>
  <c r="AD65" i="3"/>
  <c r="AQ65" i="3"/>
  <c r="B67" i="3"/>
  <c r="D67" i="3"/>
  <c r="S67" i="3"/>
  <c r="W67" i="3"/>
  <c r="Y67" i="3"/>
  <c r="AC67" i="3"/>
  <c r="AD67" i="3"/>
  <c r="AJ67" i="3"/>
  <c r="AQ67" i="3"/>
  <c r="B69" i="3"/>
  <c r="D69" i="3"/>
  <c r="S69" i="3"/>
  <c r="W69" i="3"/>
  <c r="Y69" i="3"/>
  <c r="AC69" i="3"/>
  <c r="AD69" i="3"/>
  <c r="AQ69" i="3"/>
  <c r="B71" i="3"/>
  <c r="D71" i="3"/>
  <c r="S71" i="3"/>
  <c r="W71" i="3"/>
  <c r="Y71" i="3"/>
  <c r="AC71" i="3"/>
  <c r="AD71" i="3"/>
  <c r="AJ71" i="3"/>
  <c r="AQ71" i="3"/>
  <c r="AD72" i="3"/>
  <c r="B73" i="3"/>
  <c r="D73" i="3"/>
  <c r="S73" i="3"/>
  <c r="W73" i="3"/>
  <c r="Y73" i="3"/>
  <c r="AC73" i="3"/>
  <c r="AD73" i="3"/>
  <c r="AQ73" i="3"/>
  <c r="B75" i="3"/>
  <c r="D75" i="3"/>
  <c r="S75" i="3"/>
  <c r="W75" i="3"/>
  <c r="Y75" i="3"/>
  <c r="AC75" i="3"/>
  <c r="AD75" i="3"/>
  <c r="AQ75" i="3"/>
  <c r="B77" i="3"/>
  <c r="D77" i="3"/>
  <c r="S77" i="3"/>
  <c r="W77" i="3"/>
  <c r="Y77" i="3"/>
  <c r="AC77" i="3"/>
  <c r="AD77" i="3"/>
  <c r="AQ77" i="3"/>
  <c r="BL3" i="2"/>
  <c r="H6" i="2"/>
  <c r="H48" i="2" s="1"/>
  <c r="I6" i="2"/>
  <c r="J6" i="2"/>
  <c r="J48" i="2" s="1"/>
  <c r="K6" i="2"/>
  <c r="L6" i="2"/>
  <c r="L48" i="2" s="1"/>
  <c r="M6" i="2"/>
  <c r="N6" i="2"/>
  <c r="N48" i="2" s="1"/>
  <c r="O6" i="2"/>
  <c r="P6" i="2"/>
  <c r="P48" i="2" s="1"/>
  <c r="Q6" i="2"/>
  <c r="R6" i="2"/>
  <c r="R48" i="2" s="1"/>
  <c r="S6" i="2"/>
  <c r="T6" i="2"/>
  <c r="T48" i="2" s="1"/>
  <c r="U6" i="2"/>
  <c r="B10" i="2"/>
  <c r="B11" i="2"/>
  <c r="B12" i="2"/>
  <c r="AA15" i="2"/>
  <c r="AE15" i="2"/>
  <c r="AI15" i="2"/>
  <c r="AD23" i="2"/>
  <c r="AD25" i="2"/>
  <c r="AJ25" i="2"/>
  <c r="AJ67" i="2" s="1"/>
  <c r="AD26" i="2"/>
  <c r="AD27" i="2"/>
  <c r="AD29" i="2"/>
  <c r="AD30" i="2" s="1"/>
  <c r="AD31" i="2"/>
  <c r="AJ31" i="2" s="1"/>
  <c r="AJ73" i="2" s="1"/>
  <c r="AD32" i="2"/>
  <c r="AD74" i="2" s="1"/>
  <c r="AD33" i="2"/>
  <c r="AJ33" i="2"/>
  <c r="AJ75" i="2" s="1"/>
  <c r="AD34" i="2"/>
  <c r="AD35" i="2"/>
  <c r="AJ35" i="2" s="1"/>
  <c r="AJ77" i="2" s="1"/>
  <c r="BJ45" i="2"/>
  <c r="BL45" i="2"/>
  <c r="B48" i="2"/>
  <c r="C48" i="2"/>
  <c r="D48" i="2"/>
  <c r="E48" i="2"/>
  <c r="F48" i="2"/>
  <c r="I48" i="2"/>
  <c r="K48" i="2"/>
  <c r="M48" i="2"/>
  <c r="O48" i="2"/>
  <c r="Q48" i="2"/>
  <c r="S48" i="2"/>
  <c r="U48" i="2"/>
  <c r="B51" i="2"/>
  <c r="B52" i="2"/>
  <c r="B53" i="2"/>
  <c r="B54" i="2"/>
  <c r="AA57" i="2"/>
  <c r="AE57" i="2"/>
  <c r="AI57" i="2"/>
  <c r="F59" i="2"/>
  <c r="G59" i="2"/>
  <c r="H59" i="2"/>
  <c r="I59" i="2"/>
  <c r="B65" i="2"/>
  <c r="D65" i="2"/>
  <c r="S65" i="2"/>
  <c r="W65" i="2"/>
  <c r="Y65" i="2"/>
  <c r="AC65" i="2"/>
  <c r="AD65" i="2"/>
  <c r="AQ65" i="2"/>
  <c r="B67" i="2"/>
  <c r="D67" i="2"/>
  <c r="S67" i="2"/>
  <c r="W67" i="2"/>
  <c r="Y67" i="2"/>
  <c r="AC67" i="2"/>
  <c r="AD67" i="2"/>
  <c r="AQ67" i="2"/>
  <c r="AD68" i="2"/>
  <c r="B69" i="2"/>
  <c r="D69" i="2"/>
  <c r="S69" i="2"/>
  <c r="W69" i="2"/>
  <c r="Y69" i="2"/>
  <c r="AC69" i="2"/>
  <c r="AD69" i="2"/>
  <c r="AQ69" i="2"/>
  <c r="B71" i="2"/>
  <c r="D71" i="2"/>
  <c r="S71" i="2"/>
  <c r="W71" i="2"/>
  <c r="Y71" i="2"/>
  <c r="AC71" i="2"/>
  <c r="AD71" i="2"/>
  <c r="AQ71" i="2"/>
  <c r="B73" i="2"/>
  <c r="D73" i="2"/>
  <c r="S73" i="2"/>
  <c r="W73" i="2"/>
  <c r="Y73" i="2"/>
  <c r="AC73" i="2"/>
  <c r="AD73" i="2"/>
  <c r="AQ73" i="2"/>
  <c r="B75" i="2"/>
  <c r="D75" i="2"/>
  <c r="S75" i="2"/>
  <c r="W75" i="2"/>
  <c r="Y75" i="2"/>
  <c r="AC75" i="2"/>
  <c r="AD75" i="2"/>
  <c r="AQ75" i="2"/>
  <c r="AD76" i="2"/>
  <c r="B77" i="2"/>
  <c r="D77" i="2"/>
  <c r="S77" i="2"/>
  <c r="W77" i="2"/>
  <c r="Y77" i="2"/>
  <c r="AC77" i="2"/>
  <c r="AD77" i="2"/>
  <c r="AQ77" i="2"/>
  <c r="AD37" i="1"/>
  <c r="AD38" i="1" s="1"/>
  <c r="AD39" i="1"/>
  <c r="AJ39" i="1" s="1"/>
  <c r="AJ81" i="1" s="1"/>
  <c r="AD40" i="1"/>
  <c r="AD41" i="1"/>
  <c r="AJ41" i="1"/>
  <c r="AD42" i="1"/>
  <c r="AD43" i="1"/>
  <c r="AD85" i="1" s="1"/>
  <c r="AD45" i="1"/>
  <c r="AD46" i="1" s="1"/>
  <c r="AD47" i="1"/>
  <c r="AJ47" i="1" s="1"/>
  <c r="AJ89" i="1" s="1"/>
  <c r="AD48" i="1"/>
  <c r="AD49" i="1"/>
  <c r="AJ49" i="1"/>
  <c r="AD50" i="1"/>
  <c r="AW56" i="1"/>
  <c r="AW98" i="1" s="1"/>
  <c r="BJ59" i="1"/>
  <c r="BL59" i="1"/>
  <c r="B62" i="1"/>
  <c r="C62" i="1"/>
  <c r="D62" i="1"/>
  <c r="E62" i="1"/>
  <c r="F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B65" i="1"/>
  <c r="B66" i="1"/>
  <c r="B67" i="1"/>
  <c r="B68" i="1"/>
  <c r="AA71" i="1"/>
  <c r="AE71" i="1"/>
  <c r="AI71" i="1"/>
  <c r="F73" i="1"/>
  <c r="G73" i="1"/>
  <c r="H73" i="1"/>
  <c r="I73" i="1"/>
  <c r="B79" i="1"/>
  <c r="D79" i="1"/>
  <c r="S79" i="1"/>
  <c r="W79" i="1"/>
  <c r="Y79" i="1"/>
  <c r="AC79" i="1"/>
  <c r="AD79" i="1"/>
  <c r="AQ79" i="1"/>
  <c r="B81" i="1"/>
  <c r="D81" i="1"/>
  <c r="S81" i="1"/>
  <c r="W81" i="1"/>
  <c r="Y81" i="1"/>
  <c r="AC81" i="1"/>
  <c r="AQ81" i="1"/>
  <c r="AD82" i="1"/>
  <c r="B83" i="1"/>
  <c r="D83" i="1"/>
  <c r="S83" i="1"/>
  <c r="W83" i="1"/>
  <c r="Y83" i="1"/>
  <c r="AC83" i="1"/>
  <c r="AD83" i="1"/>
  <c r="AJ83" i="1"/>
  <c r="AQ83" i="1"/>
  <c r="AD84" i="1"/>
  <c r="B85" i="1"/>
  <c r="D85" i="1"/>
  <c r="S85" i="1"/>
  <c r="W85" i="1"/>
  <c r="Y85" i="1"/>
  <c r="AC85" i="1"/>
  <c r="AQ85" i="1"/>
  <c r="B87" i="1"/>
  <c r="D87" i="1"/>
  <c r="S87" i="1"/>
  <c r="W87" i="1"/>
  <c r="Y87" i="1"/>
  <c r="AC87" i="1"/>
  <c r="AD87" i="1"/>
  <c r="AQ87" i="1"/>
  <c r="B89" i="1"/>
  <c r="D89" i="1"/>
  <c r="S89" i="1"/>
  <c r="W89" i="1"/>
  <c r="Y89" i="1"/>
  <c r="AC89" i="1"/>
  <c r="AQ89" i="1"/>
  <c r="AD90" i="1"/>
  <c r="B91" i="1"/>
  <c r="D91" i="1"/>
  <c r="S91" i="1"/>
  <c r="W91" i="1"/>
  <c r="Y91" i="1"/>
  <c r="AC91" i="1"/>
  <c r="AD91" i="1"/>
  <c r="AJ91" i="1"/>
  <c r="AQ91" i="1"/>
  <c r="AD92" i="1"/>
  <c r="AD72" i="2" l="1"/>
  <c r="AJ29" i="2"/>
  <c r="AJ71" i="2" s="1"/>
  <c r="AD80" i="1"/>
  <c r="AJ37" i="1"/>
  <c r="AJ37" i="3"/>
  <c r="AJ79" i="3" s="1"/>
  <c r="AJ65" i="3"/>
  <c r="AD88" i="1"/>
  <c r="AJ45" i="1"/>
  <c r="AJ87" i="1" s="1"/>
  <c r="AD36" i="2"/>
  <c r="AD78" i="2" s="1"/>
  <c r="AD28" i="2"/>
  <c r="AD70" i="2" s="1"/>
  <c r="AD32" i="3"/>
  <c r="AD74" i="3" s="1"/>
  <c r="AD24" i="3"/>
  <c r="AD66" i="3" s="1"/>
  <c r="AD44" i="1"/>
  <c r="AD86" i="1" s="1"/>
  <c r="AJ43" i="1"/>
  <c r="AJ85" i="1" s="1"/>
  <c r="AD24" i="2"/>
  <c r="AD66" i="2" s="1"/>
  <c r="AD89" i="1"/>
  <c r="AD81" i="1"/>
  <c r="AJ27" i="2" l="1"/>
  <c r="AJ23" i="2"/>
  <c r="AJ51" i="1"/>
  <c r="AJ79" i="1"/>
  <c r="AJ54" i="1" l="1"/>
  <c r="AJ93" i="1"/>
  <c r="AJ37" i="2"/>
  <c r="AJ79" i="2" s="1"/>
  <c r="AJ65" i="2"/>
  <c r="AJ69" i="2"/>
  <c r="AW55" i="1"/>
  <c r="BI55" i="1" l="1"/>
  <c r="BI97" i="1" s="1"/>
  <c r="AW97" i="1"/>
  <c r="AJ96" i="1"/>
  <c r="AW54" i="1"/>
  <c r="BI54" i="1" l="1"/>
  <c r="BI96" i="1" s="1"/>
  <c r="AW96" i="1"/>
</calcChain>
</file>

<file path=xl/sharedStrings.xml><?xml version="1.0" encoding="utf-8"?>
<sst xmlns="http://schemas.openxmlformats.org/spreadsheetml/2006/main" count="308" uniqueCount="100">
  <si>
    <t>対象外計</t>
    <rPh sb="0" eb="3">
      <t>タイショウガイ</t>
    </rPh>
    <rPh sb="3" eb="4">
      <t>ケイ</t>
    </rPh>
    <phoneticPr fontId="2"/>
  </si>
  <si>
    <t>)</t>
    <phoneticPr fontId="2"/>
  </si>
  <si>
    <t>( 内消費税</t>
    <rPh sb="2" eb="3">
      <t>ウチ</t>
    </rPh>
    <rPh sb="3" eb="6">
      <t>ショウヒゼイ</t>
    </rPh>
    <phoneticPr fontId="2"/>
  </si>
  <si>
    <t>※8％対象税込計</t>
    <rPh sb="3" eb="5">
      <t>タイショウ</t>
    </rPh>
    <rPh sb="5" eb="7">
      <t>ゼイコ</t>
    </rPh>
    <rPh sb="7" eb="8">
      <t>ケイ</t>
    </rPh>
    <phoneticPr fontId="2"/>
  </si>
  <si>
    <t>10％対象税込計</t>
    <rPh sb="3" eb="5">
      <t>タイショウ</t>
    </rPh>
    <rPh sb="5" eb="7">
      <t>ゼイコ</t>
    </rPh>
    <rPh sb="7" eb="8">
      <t>ケイ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</si>
  <si>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</si>
  <si>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</si>
  <si>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7</t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</si>
  <si>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</si>
  <si>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</si>
  <si>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</si>
  <si>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</si>
  <si>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</si>
  <si>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1</t>
    <phoneticPr fontId="2"/>
  </si>
  <si>
    <t>参考消費税</t>
    <rPh sb="0" eb="2">
      <t>サンコウ</t>
    </rPh>
    <rPh sb="2" eb="5">
      <t>ショウヒゼイ</t>
    </rPh>
    <phoneticPr fontId="2"/>
  </si>
  <si>
    <t>備　　考</t>
    <rPh sb="0" eb="1">
      <t>ビ</t>
    </rPh>
    <rPh sb="3" eb="4">
      <t>コウ</t>
    </rPh>
    <phoneticPr fontId="2"/>
  </si>
  <si>
    <t>税 込 金 額</t>
    <rPh sb="0" eb="1">
      <t>ゼイ</t>
    </rPh>
    <rPh sb="2" eb="3">
      <t>コ</t>
    </rPh>
    <rPh sb="4" eb="5">
      <t>カネ</t>
    </rPh>
    <rPh sb="6" eb="7">
      <t>ガク</t>
    </rPh>
    <phoneticPr fontId="12"/>
  </si>
  <si>
    <t>税抜金額</t>
    <rPh sb="0" eb="2">
      <t>ゼイヌ</t>
    </rPh>
    <rPh sb="2" eb="4">
      <t>キンガク</t>
    </rPh>
    <phoneticPr fontId="2"/>
  </si>
  <si>
    <t>税区分</t>
    <rPh sb="0" eb="1">
      <t>ゼイ</t>
    </rPh>
    <rPh sb="1" eb="3">
      <t>クブン</t>
    </rPh>
    <phoneticPr fontId="2"/>
  </si>
  <si>
    <t>単　価</t>
    <rPh sb="0" eb="1">
      <t>タン</t>
    </rPh>
    <rPh sb="2" eb="3">
      <t>アタイ</t>
    </rPh>
    <phoneticPr fontId="12"/>
  </si>
  <si>
    <t>単位</t>
  </si>
  <si>
    <t>数　量</t>
    <phoneticPr fontId="2"/>
  </si>
  <si>
    <t xml:space="preserve"> 名　称 (物品名又は修理・製作名)</t>
    <phoneticPr fontId="12"/>
  </si>
  <si>
    <t>日付</t>
    <rPh sb="0" eb="2">
      <t>ヒヅケ</t>
    </rPh>
    <phoneticPr fontId="2"/>
  </si>
  <si>
    <t>№</t>
    <phoneticPr fontId="2"/>
  </si>
  <si>
    <t>(※軽減税率対象品目)</t>
    <rPh sb="2" eb="4">
      <t>ケイゲン</t>
    </rPh>
    <rPh sb="4" eb="6">
      <t>ゼイリツ</t>
    </rPh>
    <rPh sb="6" eb="8">
      <t>タイショウ</t>
    </rPh>
    <rPh sb="8" eb="10">
      <t>ヒンモク</t>
    </rPh>
    <phoneticPr fontId="2"/>
  </si>
  <si>
    <t>支払条件</t>
    <rPh sb="0" eb="2">
      <t>シハラ</t>
    </rPh>
    <rPh sb="2" eb="4">
      <t>ジョウケン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</si>
  <si>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</si>
  <si>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</si>
  <si>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</si>
  <si>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受　領　印</t>
    <rPh sb="0" eb="1">
      <t>ジュ</t>
    </rPh>
    <rPh sb="2" eb="3">
      <t>リョウ</t>
    </rPh>
    <rPh sb="4" eb="5">
      <t>イン</t>
    </rPh>
    <phoneticPr fontId="2"/>
  </si>
  <si>
    <t>住所・会社名</t>
    <rPh sb="0" eb="2">
      <t>ジュウショ</t>
    </rPh>
    <rPh sb="3" eb="6">
      <t>カイシャメイ</t>
    </rPh>
    <phoneticPr fontId="2"/>
  </si>
  <si>
    <t>登録番号</t>
    <rPh sb="0" eb="2">
      <t>トウロク</t>
    </rPh>
    <rPh sb="2" eb="4">
      <t>バンゴウ</t>
    </rPh>
    <phoneticPr fontId="2"/>
  </si>
  <si>
    <t>業者コード</t>
    <rPh sb="0" eb="2">
      <t>ギョウシャ</t>
    </rPh>
    <phoneticPr fontId="2"/>
  </si>
  <si>
    <t>/</t>
    <phoneticPr fontId="2"/>
  </si>
  <si>
    <t>東亜機械工業㈱　御中</t>
    <rPh sb="0" eb="2">
      <t>トウア</t>
    </rPh>
    <rPh sb="2" eb="4">
      <t>キカイ</t>
    </rPh>
    <rPh sb="4" eb="6">
      <t>コウギョウ</t>
    </rPh>
    <rPh sb="8" eb="10">
      <t>オンチュウ</t>
    </rPh>
    <phoneticPr fontId="2"/>
  </si>
  <si>
    <t>受　領　書</t>
    <rPh sb="0" eb="1">
      <t>ジュ</t>
    </rPh>
    <rPh sb="2" eb="3">
      <t>リョウ</t>
    </rPh>
    <rPh sb="4" eb="5">
      <t>ショ</t>
    </rPh>
    <phoneticPr fontId="2"/>
  </si>
  <si>
    <t>対象外</t>
    <rPh sb="0" eb="3">
      <t>タイショウガイ</t>
    </rPh>
    <phoneticPr fontId="2"/>
  </si>
  <si>
    <t>L</t>
    <phoneticPr fontId="2"/>
  </si>
  <si>
    <t>軽油取引税</t>
    <rPh sb="0" eb="2">
      <t>ケイユ</t>
    </rPh>
    <rPh sb="2" eb="5">
      <t>トリヒキゼイ</t>
    </rPh>
    <phoneticPr fontId="2"/>
  </si>
  <si>
    <t>7/15</t>
    <phoneticPr fontId="2"/>
  </si>
  <si>
    <t>軽油</t>
    <rPh sb="0" eb="2">
      <t>ケイユ</t>
    </rPh>
    <phoneticPr fontId="2"/>
  </si>
  <si>
    <t>一般～3108-15L　3950-41.9L　7335-38L　1228-23L</t>
    <rPh sb="0" eb="2">
      <t>イッパン</t>
    </rPh>
    <phoneticPr fontId="2"/>
  </si>
  <si>
    <t>ガソリン</t>
    <phoneticPr fontId="2"/>
  </si>
  <si>
    <t>7/10</t>
    <phoneticPr fontId="2"/>
  </si>
  <si>
    <t>№5</t>
    <phoneticPr fontId="2"/>
  </si>
  <si>
    <t>式</t>
    <rPh sb="0" eb="1">
      <t>シキ</t>
    </rPh>
    <phoneticPr fontId="2"/>
  </si>
  <si>
    <t>7/5</t>
    <phoneticPr fontId="2"/>
  </si>
  <si>
    <t>№10</t>
    <phoneticPr fontId="2"/>
  </si>
  <si>
    <t>№25</t>
    <phoneticPr fontId="2"/>
  </si>
  <si>
    <t>アングル　　　　　　　　　　　　　　　　　　　　　19×150×150×5.5　他</t>
    <rPh sb="40" eb="41">
      <t>ホカ</t>
    </rPh>
    <phoneticPr fontId="2"/>
  </si>
  <si>
    <t>№30</t>
    <phoneticPr fontId="2"/>
  </si>
  <si>
    <t>切板SM490A　　　　　　　　　　　　　　　　　　　　　　32×288×302　他</t>
    <rPh sb="0" eb="2">
      <t>キリイタ</t>
    </rPh>
    <rPh sb="41" eb="42">
      <t>ホカ</t>
    </rPh>
    <phoneticPr fontId="2"/>
  </si>
  <si>
    <t>(貯蔵品コード)</t>
    <rPh sb="1" eb="4">
      <t>チョゾウヒン</t>
    </rPh>
    <phoneticPr fontId="2"/>
  </si>
  <si>
    <t>工事コード</t>
    <rPh sb="0" eb="2">
      <t>コウジ</t>
    </rPh>
    <phoneticPr fontId="12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</si>
  <si>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12"/>
  </si>
  <si>
    <t>製造部</t>
    <rPh sb="0" eb="2">
      <t>セイゾウ</t>
    </rPh>
    <rPh sb="2" eb="3">
      <t>ブ</t>
    </rPh>
    <phoneticPr fontId="2"/>
  </si>
  <si>
    <t>※</t>
    <phoneticPr fontId="2"/>
  </si>
  <si>
    <t>社印</t>
    <rPh sb="0" eb="2">
      <t>シャイン</t>
    </rPh>
    <phoneticPr fontId="2"/>
  </si>
  <si>
    <t>〇〇〇〇株式会社</t>
    <rPh sb="4" eb="8">
      <t>カブシキガイシャ</t>
    </rPh>
    <phoneticPr fontId="2"/>
  </si>
  <si>
    <t>山口県下関市長府扇町1-2-3</t>
    <rPh sb="0" eb="3">
      <t>ヤマグチケン</t>
    </rPh>
    <rPh sb="3" eb="6">
      <t>シモノセキシ</t>
    </rPh>
    <rPh sb="6" eb="8">
      <t>チョウフ</t>
    </rPh>
    <rPh sb="8" eb="10">
      <t>オウギマチ</t>
    </rPh>
    <phoneticPr fontId="2"/>
  </si>
  <si>
    <t>税区分</t>
    <rPh sb="0" eb="3">
      <t>ゼイクブン</t>
    </rPh>
    <phoneticPr fontId="2"/>
  </si>
  <si>
    <t>総務部</t>
    <rPh sb="0" eb="2">
      <t>ソウム</t>
    </rPh>
    <rPh sb="2" eb="3">
      <t>ブ</t>
    </rPh>
    <phoneticPr fontId="2"/>
  </si>
  <si>
    <t>〒752-1234</t>
    <phoneticPr fontId="2"/>
  </si>
  <si>
    <t>Ｔ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</si>
  <si>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</si>
  <si>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受領書にも同内容が表示されていることを確認して下さい。</t>
    <rPh sb="0" eb="3">
      <t>ジュリョウショ</t>
    </rPh>
    <rPh sb="5" eb="8">
      <t>ドウナイヨウ</t>
    </rPh>
    <rPh sb="9" eb="11">
      <t>ヒョウジ</t>
    </rPh>
    <rPh sb="19" eb="21">
      <t>カクニン</t>
    </rPh>
    <rPh sb="23" eb="24">
      <t>クダ</t>
    </rPh>
    <phoneticPr fontId="2"/>
  </si>
  <si>
    <t>・</t>
    <phoneticPr fontId="2"/>
  </si>
  <si>
    <t>備考欄には弊社指定工事番号や詳細等を入力して下さい。</t>
    <rPh sb="0" eb="3">
      <t>ビコウラン</t>
    </rPh>
    <rPh sb="5" eb="7">
      <t>ヘイシャ</t>
    </rPh>
    <rPh sb="7" eb="9">
      <t>シテイ</t>
    </rPh>
    <rPh sb="9" eb="13">
      <t>コウジバンゴウ</t>
    </rPh>
    <rPh sb="14" eb="16">
      <t>ショウサイ</t>
    </rPh>
    <rPh sb="16" eb="17">
      <t>トウ</t>
    </rPh>
    <rPh sb="18" eb="20">
      <t>ニュウリョク</t>
    </rPh>
    <rPh sb="22" eb="23">
      <t>クダ</t>
    </rPh>
    <phoneticPr fontId="2"/>
  </si>
  <si>
    <t>受領印を押して受領書を控えとしてお返しします。</t>
    <rPh sb="0" eb="3">
      <t>ジュリョウイン</t>
    </rPh>
    <rPh sb="4" eb="5">
      <t>オ</t>
    </rPh>
    <rPh sb="7" eb="10">
      <t>ジュリョウショ</t>
    </rPh>
    <rPh sb="11" eb="12">
      <t>ヒカ</t>
    </rPh>
    <rPh sb="17" eb="18">
      <t>カエ</t>
    </rPh>
    <phoneticPr fontId="2"/>
  </si>
  <si>
    <t>原本となる請求書は、郵送又は弊社事務所にて提出して下さい。</t>
    <rPh sb="0" eb="2">
      <t>ゲンポン</t>
    </rPh>
    <rPh sb="5" eb="8">
      <t>セイキュウショ</t>
    </rPh>
    <rPh sb="10" eb="12">
      <t>ユウソウ</t>
    </rPh>
    <rPh sb="12" eb="13">
      <t>マタ</t>
    </rPh>
    <rPh sb="14" eb="16">
      <t>ヘイシャ</t>
    </rPh>
    <rPh sb="16" eb="19">
      <t>ジムショ</t>
    </rPh>
    <rPh sb="21" eb="23">
      <t>テイシュツ</t>
    </rPh>
    <rPh sb="25" eb="26">
      <t>クダ</t>
    </rPh>
    <phoneticPr fontId="2"/>
  </si>
  <si>
    <t>請求内容に訂正がある場合は再度提出して頂きます。</t>
    <rPh sb="0" eb="4">
      <t>セイキュウナイヨウ</t>
    </rPh>
    <rPh sb="5" eb="7">
      <t>テイセイ</t>
    </rPh>
    <rPh sb="10" eb="12">
      <t>バアイ</t>
    </rPh>
    <rPh sb="13" eb="15">
      <t>サイド</t>
    </rPh>
    <rPh sb="15" eb="17">
      <t>テイシュツ</t>
    </rPh>
    <rPh sb="19" eb="20">
      <t>イタダ</t>
    </rPh>
    <phoneticPr fontId="2"/>
  </si>
  <si>
    <t>数量・単価は小数点以下まで入力して下さい。</t>
    <rPh sb="0" eb="2">
      <t>スウリョウ</t>
    </rPh>
    <rPh sb="3" eb="5">
      <t>タンカ</t>
    </rPh>
    <rPh sb="6" eb="11">
      <t>ショウスウテンイカ</t>
    </rPh>
    <rPh sb="13" eb="15">
      <t>ニュウリョク</t>
    </rPh>
    <rPh sb="17" eb="18">
      <t>クダ</t>
    </rPh>
    <phoneticPr fontId="2"/>
  </si>
  <si>
    <t>弊社書式で請求書を提出頂いた場合は、貴社書式請求書の提出は必要ありません。</t>
    <rPh sb="0" eb="2">
      <t>ヘイシャ</t>
    </rPh>
    <rPh sb="2" eb="4">
      <t>ショシキ</t>
    </rPh>
    <rPh sb="5" eb="8">
      <t>セイキュウショ</t>
    </rPh>
    <rPh sb="9" eb="11">
      <t>テイシュツ</t>
    </rPh>
    <rPh sb="11" eb="12">
      <t>イタダ</t>
    </rPh>
    <rPh sb="14" eb="16">
      <t>バアイ</t>
    </rPh>
    <rPh sb="18" eb="20">
      <t>キシャ</t>
    </rPh>
    <rPh sb="20" eb="22">
      <t>ショシキ</t>
    </rPh>
    <rPh sb="22" eb="25">
      <t>セイキュウショ</t>
    </rPh>
    <rPh sb="26" eb="28">
      <t>テイシュツ</t>
    </rPh>
    <rPh sb="29" eb="31">
      <t>ヒツヨウ</t>
    </rPh>
    <phoneticPr fontId="2"/>
  </si>
  <si>
    <t>№にはページ数を入力して下さい。(2枚中1枚目→1/2）</t>
    <rPh sb="6" eb="7">
      <t>スウ</t>
    </rPh>
    <rPh sb="8" eb="10">
      <t>ニュウリョク</t>
    </rPh>
    <rPh sb="12" eb="13">
      <t>クダ</t>
    </rPh>
    <rPh sb="18" eb="20">
      <t>マイチュウ</t>
    </rPh>
    <rPh sb="21" eb="23">
      <t>マイメ</t>
    </rPh>
    <phoneticPr fontId="2"/>
  </si>
  <si>
    <t>請求書には必ず社印を押して提出して下さい。但し、２枚目以降の社印は不要です。</t>
    <rPh sb="0" eb="3">
      <t>セイキュウショ</t>
    </rPh>
    <rPh sb="5" eb="6">
      <t>カナラ</t>
    </rPh>
    <rPh sb="7" eb="9">
      <t>シャイン</t>
    </rPh>
    <rPh sb="10" eb="11">
      <t>オ</t>
    </rPh>
    <rPh sb="13" eb="15">
      <t>テイシュツ</t>
    </rPh>
    <rPh sb="17" eb="18">
      <t>クダ</t>
    </rPh>
    <rPh sb="21" eb="22">
      <t>タダ</t>
    </rPh>
    <rPh sb="25" eb="27">
      <t>マイメ</t>
    </rPh>
    <rPh sb="27" eb="29">
      <t>イコウ</t>
    </rPh>
    <rPh sb="30" eb="32">
      <t>シャイン</t>
    </rPh>
    <rPh sb="33" eb="35">
      <t>フヨウ</t>
    </rPh>
    <phoneticPr fontId="2"/>
  </si>
  <si>
    <t>住所・会社名はゴム印でも構いません。</t>
    <rPh sb="0" eb="2">
      <t>ジュウショ</t>
    </rPh>
    <rPh sb="3" eb="6">
      <t>カイシャメイ</t>
    </rPh>
    <rPh sb="9" eb="10">
      <t>イン</t>
    </rPh>
    <rPh sb="12" eb="13">
      <t>カマ</t>
    </rPh>
    <phoneticPr fontId="2"/>
  </si>
  <si>
    <t>請求内容の記載のあるページまで提出して下さい。</t>
    <rPh sb="0" eb="4">
      <t>セイキュウナイヨウ</t>
    </rPh>
    <rPh sb="5" eb="7">
      <t>キサイ</t>
    </rPh>
    <rPh sb="15" eb="17">
      <t>テイシュツ</t>
    </rPh>
    <rPh sb="19" eb="20">
      <t>クダ</t>
    </rPh>
    <phoneticPr fontId="2"/>
  </si>
  <si>
    <t>適格請求書発行事業者は登録番号(T＋13桁)を入力して下さい。</t>
    <rPh sb="0" eb="10">
      <t>テキカクセイキュウショハッコウジギョウシャ</t>
    </rPh>
    <rPh sb="11" eb="15">
      <t>トウロクバンゴウ</t>
    </rPh>
    <rPh sb="20" eb="21">
      <t>ケタ</t>
    </rPh>
    <rPh sb="23" eb="25">
      <t>ニュウリョク</t>
    </rPh>
    <rPh sb="27" eb="28">
      <t>クダ</t>
    </rPh>
    <phoneticPr fontId="2"/>
  </si>
  <si>
    <t>請求書と受領書を一組として提出して下さい。</t>
    <rPh sb="0" eb="3">
      <t>セイキュウショ</t>
    </rPh>
    <rPh sb="4" eb="7">
      <t>ジュリョウショ</t>
    </rPh>
    <rPh sb="8" eb="10">
      <t>ヒトクミ</t>
    </rPh>
    <rPh sb="13" eb="15">
      <t>テイシュツ</t>
    </rPh>
    <rPh sb="17" eb="18">
      <t>クダ</t>
    </rPh>
    <phoneticPr fontId="2"/>
  </si>
  <si>
    <t>提出について</t>
    <rPh sb="0" eb="2">
      <t>テイシュツ</t>
    </rPh>
    <phoneticPr fontId="2"/>
  </si>
  <si>
    <t>〇</t>
    <phoneticPr fontId="2"/>
  </si>
  <si>
    <t>入力について</t>
  </si>
  <si>
    <t>【 注意事項 】</t>
    <rPh sb="2" eb="6">
      <t>チュウイジコウ</t>
    </rPh>
    <phoneticPr fontId="2"/>
  </si>
  <si>
    <t>※</t>
  </si>
  <si>
    <t>個</t>
    <rPh sb="0" eb="1">
      <t>コ</t>
    </rPh>
    <phoneticPr fontId="2"/>
  </si>
  <si>
    <t>塩タブレット</t>
    <rPh sb="0" eb="1">
      <t>シオ</t>
    </rPh>
    <phoneticPr fontId="2"/>
  </si>
  <si>
    <t>7/20</t>
    <phoneticPr fontId="2"/>
  </si>
  <si>
    <t>塩飴</t>
    <rPh sb="0" eb="2">
      <t>シオアメ</t>
    </rPh>
    <phoneticPr fontId="2"/>
  </si>
  <si>
    <t>従業員立替金</t>
    <rPh sb="0" eb="6">
      <t>ジュウギョウインタテカエキン</t>
    </rPh>
    <phoneticPr fontId="2"/>
  </si>
  <si>
    <t>足</t>
    <rPh sb="0" eb="1">
      <t>アシ</t>
    </rPh>
    <phoneticPr fontId="2"/>
  </si>
  <si>
    <t>WS28 黒床安全靴</t>
    <rPh sb="5" eb="7">
      <t>クロユカ</t>
    </rPh>
    <rPh sb="7" eb="10">
      <t>アンゼングツ</t>
    </rPh>
    <phoneticPr fontId="2"/>
  </si>
  <si>
    <t>一般～厚生</t>
    <rPh sb="0" eb="2">
      <t>イッパン</t>
    </rPh>
    <rPh sb="3" eb="5">
      <t>コウセイ</t>
    </rPh>
    <phoneticPr fontId="2"/>
  </si>
  <si>
    <t>不要</t>
    <rPh sb="0" eb="2">
      <t>フヨウ</t>
    </rPh>
    <phoneticPr fontId="2"/>
  </si>
  <si>
    <t>請　求　書</t>
  </si>
  <si>
    <t>切板　　　　　　　　　　　　　　　　　　　　　　12×2426×6007　他</t>
    <rPh sb="0" eb="2">
      <t>キリイタ</t>
    </rPh>
    <rPh sb="37" eb="38">
      <t>ホカ</t>
    </rPh>
    <phoneticPr fontId="2"/>
  </si>
  <si>
    <t>平鋼　　　　　　　　　　　　　　　　　　　　　　12×100×5.5×2S　他</t>
    <rPh sb="0" eb="2">
      <t>ヒラコウ</t>
    </rPh>
    <rPh sb="38" eb="39">
      <t>ホカ</t>
    </rPh>
    <phoneticPr fontId="2"/>
  </si>
  <si>
    <t>色付きの箇所のみ入力して下さい。</t>
    <rPh sb="0" eb="2">
      <t>イロツ</t>
    </rPh>
    <rPh sb="4" eb="6">
      <t>カショ</t>
    </rPh>
    <rPh sb="8" eb="10">
      <t>ニュウリョク</t>
    </rPh>
    <rPh sb="12" eb="13">
      <t>クダ</t>
    </rPh>
    <phoneticPr fontId="2"/>
  </si>
  <si>
    <t>軽減税率対象品目がある場合は、対象行の税区分欄に「※」を選択して下さい。</t>
    <rPh sb="0" eb="8">
      <t>ケイゲンゼイリツタイショウヒンモク</t>
    </rPh>
    <rPh sb="11" eb="13">
      <t>バアイ</t>
    </rPh>
    <rPh sb="15" eb="17">
      <t>タイショウ</t>
    </rPh>
    <rPh sb="17" eb="18">
      <t>ギョウ</t>
    </rPh>
    <rPh sb="19" eb="22">
      <t>ゼイクブン</t>
    </rPh>
    <rPh sb="22" eb="23">
      <t>ラン</t>
    </rPh>
    <rPh sb="28" eb="30">
      <t>センタク</t>
    </rPh>
    <rPh sb="32" eb="33">
      <t>クダ</t>
    </rPh>
    <phoneticPr fontId="2"/>
  </si>
  <si>
    <t>消費税対象外品目がある場合は、対象行の税区分欄に「対象外」を選択して下さい。</t>
    <rPh sb="0" eb="3">
      <t>ショウヒゼイ</t>
    </rPh>
    <rPh sb="3" eb="6">
      <t>タイショウガイ</t>
    </rPh>
    <rPh sb="6" eb="8">
      <t>ヒンモク</t>
    </rPh>
    <rPh sb="11" eb="13">
      <t>バアイ</t>
    </rPh>
    <rPh sb="15" eb="17">
      <t>タイショウ</t>
    </rPh>
    <rPh sb="17" eb="18">
      <t>ギョウ</t>
    </rPh>
    <rPh sb="19" eb="22">
      <t>ゼイクブン</t>
    </rPh>
    <rPh sb="22" eb="23">
      <t>ラン</t>
    </rPh>
    <rPh sb="25" eb="28">
      <t>タイショウガイ</t>
    </rPh>
    <rPh sb="30" eb="32">
      <t>センタク</t>
    </rPh>
    <rPh sb="34" eb="3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</si>
</sst>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&quot;"/>
    <numFmt numFmtId="177" formatCode="#,##0.0;[Red]\-#,##0.0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2"/>
      <color theme="5"/>
      <name val="ＭＳ 明朝"/>
      <family val="1"/>
      <charset val="128"/>
    </font>
    <font>
      <sz val="12"/>
      <color theme="5"/>
      <name val="游ゴシック"/>
      <family val="3"/>
      <charset val="128"/>
    </font>
    <font>
      <b/>
      <sz val="12"/>
      <color theme="5"/>
      <name val="游ゴシック"/>
      <family val="3"/>
      <charset val="128"/>
    </font>
    <font>
      <b/>
      <u/>
      <sz val="14"/>
      <color rgb="FFFF0000"/>
      <name val="游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theme="0" tint="-0.34998626667073579"/>
      </bottom>
      <diagonal/>
    </border>
    <border>
      <left/>
      <right/>
      <top style="hair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hair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38" fontId="1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/>
    <xf numFmtId="0" fontId="0" fillId="2" borderId="6" xfId="0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0" xfId="0" applyFill="1" applyBorder="1" applyAlignment="1">
      <alignment vertical="center"/>
    </xf>
    <xf numFmtId="38" fontId="1" fillId="2" borderId="11" xfId="1" applyFont="1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11" xfId="0" applyFill="1" applyBorder="1"/>
    <xf numFmtId="38" fontId="0" fillId="2" borderId="0" xfId="0" applyNumberFormat="1" applyFill="1" applyAlignment="1">
      <alignment vertical="center"/>
    </xf>
    <xf numFmtId="38" fontId="0" fillId="2" borderId="2" xfId="0" applyNumberFormat="1" applyFill="1" applyBorder="1" applyAlignment="1">
      <alignment vertical="center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>
      <alignment vertical="top"/>
    </xf>
    <xf numFmtId="0" fontId="0" fillId="2" borderId="16" xfId="0" applyFill="1" applyBorder="1" applyAlignment="1">
      <alignment horizontal="left" vertical="top"/>
    </xf>
    <xf numFmtId="0" fontId="10" fillId="2" borderId="0" xfId="0" applyFont="1" applyFill="1" applyAlignment="1">
      <alignment vertical="center" textRotation="255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/>
    <xf numFmtId="0" fontId="0" fillId="2" borderId="15" xfId="0" applyFill="1" applyBorder="1"/>
    <xf numFmtId="0" fontId="0" fillId="2" borderId="16" xfId="0" applyFill="1" applyBorder="1"/>
    <xf numFmtId="0" fontId="4" fillId="2" borderId="16" xfId="0" applyFont="1" applyFill="1" applyBorder="1" applyAlignment="1">
      <alignment vertical="center"/>
    </xf>
    <xf numFmtId="0" fontId="0" fillId="2" borderId="17" xfId="0" applyFill="1" applyBorder="1"/>
    <xf numFmtId="0" fontId="0" fillId="2" borderId="1" xfId="0" applyFill="1" applyBorder="1"/>
    <xf numFmtId="0" fontId="0" fillId="2" borderId="5" xfId="0" applyFill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/>
    <xf numFmtId="0" fontId="0" fillId="2" borderId="7" xfId="0" applyFill="1" applyBorder="1"/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8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/>
    <xf numFmtId="0" fontId="14" fillId="2" borderId="0" xfId="0" applyFont="1" applyFill="1"/>
    <xf numFmtId="0" fontId="8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2" borderId="0" xfId="0" applyFont="1" applyFill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10" fillId="2" borderId="0" xfId="0" applyFont="1" applyFill="1"/>
    <xf numFmtId="0" fontId="16" fillId="2" borderId="0" xfId="0" applyFont="1" applyFill="1" applyAlignment="1">
      <alignment vertical="top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center" vertical="center"/>
    </xf>
    <xf numFmtId="49" fontId="8" fillId="2" borderId="5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/>
    <xf numFmtId="0" fontId="8" fillId="2" borderId="1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6" fillId="2" borderId="0" xfId="0" applyFont="1" applyFill="1"/>
    <xf numFmtId="0" fontId="6" fillId="2" borderId="0" xfId="0" applyFont="1" applyFill="1" applyAlignment="1">
      <alignment vertical="center"/>
    </xf>
    <xf numFmtId="0" fontId="18" fillId="2" borderId="0" xfId="0" applyFont="1" applyFill="1"/>
    <xf numFmtId="0" fontId="8" fillId="2" borderId="0" xfId="0" applyFont="1" applyFill="1"/>
    <xf numFmtId="0" fontId="0" fillId="2" borderId="19" xfId="0" applyFill="1" applyBorder="1" applyAlignment="1">
      <alignment vertical="top"/>
    </xf>
    <xf numFmtId="0" fontId="0" fillId="2" borderId="54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0" fontId="0" fillId="2" borderId="61" xfId="0" applyFill="1" applyBorder="1" applyAlignment="1" applyProtection="1">
      <alignment horizontal="center" vertical="center"/>
      <protection hidden="1"/>
    </xf>
    <xf numFmtId="0" fontId="0" fillId="2" borderId="65" xfId="0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/>
    <xf numFmtId="0" fontId="0" fillId="2" borderId="52" xfId="0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0" xfId="0" applyFont="1" applyFill="1" applyBorder="1"/>
    <xf numFmtId="0" fontId="13" fillId="3" borderId="0" xfId="0" applyFont="1" applyFill="1" applyAlignment="1">
      <alignment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8" fillId="0" borderId="0" xfId="0" applyFont="1"/>
    <xf numFmtId="0" fontId="18" fillId="0" borderId="0" xfId="0" applyFont="1"/>
    <xf numFmtId="0" fontId="8" fillId="0" borderId="68" xfId="0" applyFont="1" applyBorder="1"/>
    <xf numFmtId="0" fontId="21" fillId="0" borderId="69" xfId="0" applyFont="1" applyBorder="1"/>
    <xf numFmtId="0" fontId="8" fillId="0" borderId="70" xfId="0" applyFont="1" applyBorder="1" applyAlignment="1">
      <alignment horizontal="center" vertical="center"/>
    </xf>
    <xf numFmtId="0" fontId="3" fillId="0" borderId="0" xfId="0" applyFont="1"/>
    <xf numFmtId="0" fontId="0" fillId="0" borderId="71" xfId="0" applyBorder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72" xfId="0" applyBorder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4" fillId="0" borderId="71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center"/>
    </xf>
    <xf numFmtId="0" fontId="24" fillId="0" borderId="72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8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8" fillId="2" borderId="5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3" borderId="35" xfId="0" applyFill="1" applyBorder="1" applyAlignment="1" applyProtection="1">
      <alignment horizontal="center" vertical="center" shrinkToFit="1"/>
      <protection hidden="1"/>
    </xf>
    <xf numFmtId="0" fontId="0" fillId="3" borderId="34" xfId="0" applyFill="1" applyBorder="1" applyAlignment="1" applyProtection="1">
      <alignment horizontal="center" vertical="center" shrinkToFit="1"/>
      <protection hidden="1"/>
    </xf>
    <xf numFmtId="0" fontId="8" fillId="3" borderId="30" xfId="0" applyFont="1" applyFill="1" applyBorder="1" applyAlignment="1" applyProtection="1">
      <alignment vertical="center" wrapText="1"/>
      <protection hidden="1"/>
    </xf>
    <xf numFmtId="0" fontId="8" fillId="3" borderId="29" xfId="0" applyFont="1" applyFill="1" applyBorder="1" applyAlignment="1" applyProtection="1">
      <alignment vertical="center" wrapText="1"/>
      <protection hidden="1"/>
    </xf>
    <xf numFmtId="0" fontId="8" fillId="3" borderId="28" xfId="0" applyFont="1" applyFill="1" applyBorder="1" applyAlignment="1" applyProtection="1">
      <alignment vertical="center" wrapText="1"/>
      <protection hidden="1"/>
    </xf>
    <xf numFmtId="0" fontId="8" fillId="3" borderId="23" xfId="0" applyFont="1" applyFill="1" applyBorder="1" applyAlignment="1" applyProtection="1">
      <alignment vertical="center" wrapText="1"/>
      <protection hidden="1"/>
    </xf>
    <xf numFmtId="0" fontId="8" fillId="3" borderId="22" xfId="0" applyFont="1" applyFill="1" applyBorder="1" applyAlignment="1" applyProtection="1">
      <alignment vertical="center" wrapText="1"/>
      <protection hidden="1"/>
    </xf>
    <xf numFmtId="0" fontId="8" fillId="3" borderId="21" xfId="0" applyFont="1" applyFill="1" applyBorder="1" applyAlignment="1" applyProtection="1">
      <alignment vertical="center" wrapText="1"/>
      <protection hidden="1"/>
    </xf>
    <xf numFmtId="0" fontId="8" fillId="3" borderId="0" xfId="0" applyFont="1" applyFill="1"/>
    <xf numFmtId="0" fontId="15" fillId="3" borderId="0" xfId="0" applyFont="1" applyFill="1" applyAlignment="1">
      <alignment shrinkToFit="1"/>
    </xf>
    <xf numFmtId="0" fontId="0" fillId="2" borderId="42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center" vertical="center" textRotation="255"/>
    </xf>
    <xf numFmtId="0" fontId="15" fillId="3" borderId="0" xfId="0" applyFont="1" applyFill="1"/>
    <xf numFmtId="0" fontId="20" fillId="2" borderId="0" xfId="0" applyFont="1" applyFill="1" applyAlignment="1">
      <alignment horizontal="center" vertical="center" textRotation="255"/>
    </xf>
    <xf numFmtId="0" fontId="13" fillId="3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0" fontId="1" fillId="3" borderId="20" xfId="1" applyNumberFormat="1" applyFont="1" applyFill="1" applyBorder="1" applyAlignment="1" applyProtection="1">
      <alignment vertical="center" shrinkToFit="1"/>
      <protection hidden="1"/>
    </xf>
    <xf numFmtId="40" fontId="1" fillId="3" borderId="19" xfId="1" applyNumberFormat="1" applyFont="1" applyFill="1" applyBorder="1" applyAlignment="1" applyProtection="1">
      <alignment vertical="center" shrinkToFit="1"/>
      <protection hidden="1"/>
    </xf>
    <xf numFmtId="40" fontId="1" fillId="3" borderId="18" xfId="1" applyNumberFormat="1" applyFont="1" applyFill="1" applyBorder="1" applyAlignment="1" applyProtection="1">
      <alignment vertical="center" shrinkToFit="1"/>
      <protection hidden="1"/>
    </xf>
    <xf numFmtId="40" fontId="1" fillId="3" borderId="23" xfId="1" applyNumberFormat="1" applyFont="1" applyFill="1" applyBorder="1" applyAlignment="1" applyProtection="1">
      <alignment vertical="center" shrinkToFit="1"/>
      <protection hidden="1"/>
    </xf>
    <xf numFmtId="40" fontId="1" fillId="3" borderId="22" xfId="1" applyNumberFormat="1" applyFont="1" applyFill="1" applyBorder="1" applyAlignment="1" applyProtection="1">
      <alignment vertical="center" shrinkToFit="1"/>
      <protection hidden="1"/>
    </xf>
    <xf numFmtId="40" fontId="1" fillId="3" borderId="21" xfId="1" applyNumberFormat="1" applyFont="1" applyFill="1" applyBorder="1" applyAlignment="1" applyProtection="1">
      <alignment vertical="center" shrinkToFit="1"/>
      <protection hidden="1"/>
    </xf>
    <xf numFmtId="40" fontId="1" fillId="3" borderId="30" xfId="1" applyNumberFormat="1" applyFont="1" applyFill="1" applyBorder="1" applyAlignment="1" applyProtection="1">
      <alignment vertical="center" shrinkToFit="1"/>
      <protection hidden="1"/>
    </xf>
    <xf numFmtId="40" fontId="1" fillId="3" borderId="29" xfId="1" applyNumberFormat="1" applyFont="1" applyFill="1" applyBorder="1" applyAlignment="1" applyProtection="1">
      <alignment vertical="center" shrinkToFit="1"/>
      <protection hidden="1"/>
    </xf>
    <xf numFmtId="40" fontId="1" fillId="3" borderId="28" xfId="1" applyNumberFormat="1" applyFont="1" applyFill="1" applyBorder="1" applyAlignment="1" applyProtection="1">
      <alignment vertical="center" shrinkToFit="1"/>
      <protection hidden="1"/>
    </xf>
    <xf numFmtId="0" fontId="13" fillId="2" borderId="0" xfId="0" applyFont="1" applyFill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17" xfId="0" applyFont="1" applyFill="1" applyBorder="1" applyAlignment="1" applyProtection="1">
      <alignment vertical="center" wrapText="1"/>
      <protection hidden="1"/>
    </xf>
    <xf numFmtId="0" fontId="8" fillId="3" borderId="16" xfId="0" applyFont="1" applyFill="1" applyBorder="1" applyAlignment="1" applyProtection="1">
      <alignment vertical="center" wrapText="1"/>
      <protection hidden="1"/>
    </xf>
    <xf numFmtId="0" fontId="8" fillId="3" borderId="15" xfId="0" applyFont="1" applyFill="1" applyBorder="1" applyAlignment="1" applyProtection="1">
      <alignment vertical="center" wrapText="1"/>
      <protection hidden="1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 applyProtection="1">
      <alignment horizontal="center" vertical="center" textRotation="255"/>
      <protection hidden="1"/>
    </xf>
    <xf numFmtId="0" fontId="10" fillId="3" borderId="23" xfId="0" applyFont="1" applyFill="1" applyBorder="1" applyAlignment="1" applyProtection="1">
      <alignment horizontal="center" vertical="center" textRotation="255"/>
      <protection hidden="1"/>
    </xf>
    <xf numFmtId="40" fontId="1" fillId="3" borderId="17" xfId="1" applyNumberFormat="1" applyFont="1" applyFill="1" applyBorder="1" applyAlignment="1" applyProtection="1">
      <alignment vertical="center" shrinkToFit="1"/>
      <protection hidden="1"/>
    </xf>
    <xf numFmtId="40" fontId="1" fillId="3" borderId="16" xfId="1" applyNumberFormat="1" applyFont="1" applyFill="1" applyBorder="1" applyAlignment="1" applyProtection="1">
      <alignment vertical="center" shrinkToFit="1"/>
      <protection hidden="1"/>
    </xf>
    <xf numFmtId="40" fontId="1" fillId="3" borderId="15" xfId="1" applyNumberFormat="1" applyFont="1" applyFill="1" applyBorder="1" applyAlignment="1" applyProtection="1">
      <alignment vertical="center" shrinkToFit="1"/>
      <protection hidden="1"/>
    </xf>
    <xf numFmtId="38" fontId="1" fillId="2" borderId="2" xfId="1" applyFont="1" applyFill="1" applyBorder="1" applyAlignment="1">
      <alignment vertical="center" shrinkToFit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8" fillId="3" borderId="1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>
      <alignment horizontal="center" vertical="center"/>
    </xf>
    <xf numFmtId="38" fontId="8" fillId="2" borderId="20" xfId="0" applyNumberFormat="1" applyFont="1" applyFill="1" applyBorder="1" applyAlignment="1">
      <alignment vertical="center" shrinkToFit="1"/>
    </xf>
    <xf numFmtId="38" fontId="8" fillId="2" borderId="19" xfId="0" applyNumberFormat="1" applyFont="1" applyFill="1" applyBorder="1" applyAlignment="1">
      <alignment vertical="center" shrinkToFit="1"/>
    </xf>
    <xf numFmtId="38" fontId="8" fillId="2" borderId="18" xfId="0" applyNumberFormat="1" applyFont="1" applyFill="1" applyBorder="1" applyAlignment="1">
      <alignment vertical="center" shrinkToFit="1"/>
    </xf>
    <xf numFmtId="38" fontId="8" fillId="2" borderId="17" xfId="0" applyNumberFormat="1" applyFont="1" applyFill="1" applyBorder="1" applyAlignment="1">
      <alignment vertical="center" shrinkToFit="1"/>
    </xf>
    <xf numFmtId="38" fontId="8" fillId="2" borderId="16" xfId="0" applyNumberFormat="1" applyFont="1" applyFill="1" applyBorder="1" applyAlignment="1">
      <alignment vertical="center" shrinkToFit="1"/>
    </xf>
    <xf numFmtId="38" fontId="8" fillId="2" borderId="15" xfId="0" applyNumberFormat="1" applyFont="1" applyFill="1" applyBorder="1" applyAlignment="1">
      <alignment vertical="center" shrinkToFit="1"/>
    </xf>
    <xf numFmtId="38" fontId="9" fillId="0" borderId="37" xfId="1" applyFont="1" applyFill="1" applyBorder="1" applyAlignment="1" applyProtection="1">
      <alignment horizontal="right" vertical="center" shrinkToFit="1"/>
      <protection hidden="1"/>
    </xf>
    <xf numFmtId="38" fontId="9" fillId="0" borderId="22" xfId="1" applyFont="1" applyFill="1" applyBorder="1" applyAlignment="1" applyProtection="1">
      <alignment horizontal="right" vertical="center" shrinkToFit="1"/>
      <protection hidden="1"/>
    </xf>
    <xf numFmtId="38" fontId="9" fillId="0" borderId="21" xfId="1" applyFont="1" applyFill="1" applyBorder="1" applyAlignment="1" applyProtection="1">
      <alignment horizontal="right" vertical="center" shrinkToFit="1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38" fontId="8" fillId="0" borderId="30" xfId="1" applyFont="1" applyFill="1" applyBorder="1" applyAlignment="1" applyProtection="1">
      <alignment vertical="center" shrinkToFit="1"/>
      <protection hidden="1"/>
    </xf>
    <xf numFmtId="38" fontId="8" fillId="0" borderId="29" xfId="1" applyFont="1" applyFill="1" applyBorder="1" applyAlignment="1" applyProtection="1">
      <alignment vertical="center" shrinkToFit="1"/>
      <protection hidden="1"/>
    </xf>
    <xf numFmtId="38" fontId="8" fillId="0" borderId="28" xfId="1" applyFont="1" applyFill="1" applyBorder="1" applyAlignment="1" applyProtection="1">
      <alignment vertical="center" shrinkToFit="1"/>
      <protection hidden="1"/>
    </xf>
    <xf numFmtId="38" fontId="8" fillId="0" borderId="23" xfId="1" applyFont="1" applyFill="1" applyBorder="1" applyAlignment="1" applyProtection="1">
      <alignment vertical="center" shrinkToFit="1"/>
      <protection hidden="1"/>
    </xf>
    <xf numFmtId="38" fontId="8" fillId="0" borderId="22" xfId="1" applyFont="1" applyFill="1" applyBorder="1" applyAlignment="1" applyProtection="1">
      <alignment vertical="center" shrinkToFit="1"/>
      <protection hidden="1"/>
    </xf>
    <xf numFmtId="38" fontId="8" fillId="0" borderId="21" xfId="1" applyFont="1" applyFill="1" applyBorder="1" applyAlignment="1" applyProtection="1">
      <alignment vertical="center" shrinkToFit="1"/>
      <protection hidden="1"/>
    </xf>
    <xf numFmtId="38" fontId="8" fillId="0" borderId="33" xfId="1" applyFont="1" applyFill="1" applyBorder="1" applyAlignment="1" applyProtection="1">
      <alignment horizontal="right" vertical="center" shrinkToFit="1"/>
      <protection hidden="1"/>
    </xf>
    <xf numFmtId="38" fontId="8" fillId="0" borderId="32" xfId="1" applyFont="1" applyFill="1" applyBorder="1" applyAlignment="1" applyProtection="1">
      <alignment horizontal="right" vertical="center" shrinkToFit="1"/>
      <protection hidden="1"/>
    </xf>
    <xf numFmtId="38" fontId="8" fillId="0" borderId="31" xfId="1" applyFont="1" applyFill="1" applyBorder="1" applyAlignment="1" applyProtection="1">
      <alignment horizontal="right" vertical="center" shrinkToFit="1"/>
      <protection hidden="1"/>
    </xf>
    <xf numFmtId="49" fontId="0" fillId="2" borderId="59" xfId="0" applyNumberFormat="1" applyFill="1" applyBorder="1" applyAlignment="1">
      <alignment horizontal="center" vertical="center"/>
    </xf>
    <xf numFmtId="49" fontId="0" fillId="2" borderId="63" xfId="0" applyNumberForma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3" borderId="17" xfId="0" applyFill="1" applyBorder="1" applyAlignment="1" applyProtection="1">
      <alignment horizontal="center" vertical="center" shrinkToFit="1"/>
      <protection hidden="1"/>
    </xf>
    <xf numFmtId="0" fontId="0" fillId="3" borderId="15" xfId="0" applyFill="1" applyBorder="1" applyAlignment="1" applyProtection="1">
      <alignment horizontal="center" vertical="center" shrinkToFit="1"/>
      <protection hidden="1"/>
    </xf>
    <xf numFmtId="0" fontId="10" fillId="3" borderId="17" xfId="0" applyFont="1" applyFill="1" applyBorder="1" applyAlignment="1" applyProtection="1">
      <alignment horizontal="center" vertical="center" textRotation="255"/>
      <protection hidden="1"/>
    </xf>
    <xf numFmtId="0" fontId="0" fillId="2" borderId="4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center" vertical="center" textRotation="255"/>
      <protection hidden="1"/>
    </xf>
    <xf numFmtId="0" fontId="10" fillId="2" borderId="17" xfId="0" applyFont="1" applyFill="1" applyBorder="1" applyAlignment="1" applyProtection="1">
      <alignment horizontal="center" vertical="center" textRotation="255"/>
      <protection hidden="1"/>
    </xf>
    <xf numFmtId="38" fontId="9" fillId="0" borderId="24" xfId="1" applyFont="1" applyFill="1" applyBorder="1" applyAlignment="1" applyProtection="1">
      <alignment horizontal="right" vertical="center" shrinkToFit="1"/>
      <protection hidden="1"/>
    </xf>
    <xf numFmtId="38" fontId="9" fillId="0" borderId="16" xfId="1" applyFont="1" applyFill="1" applyBorder="1" applyAlignment="1" applyProtection="1">
      <alignment horizontal="right" vertical="center" shrinkToFit="1"/>
      <protection hidden="1"/>
    </xf>
    <xf numFmtId="38" fontId="9" fillId="0" borderId="15" xfId="1" applyFont="1" applyFill="1" applyBorder="1" applyAlignment="1" applyProtection="1">
      <alignment horizontal="right" vertical="center" shrinkToFit="1"/>
      <protection hidden="1"/>
    </xf>
    <xf numFmtId="0" fontId="8" fillId="3" borderId="20" xfId="0" applyFont="1" applyFill="1" applyBorder="1" applyAlignment="1" applyProtection="1">
      <alignment vertical="center" wrapText="1"/>
      <protection hidden="1"/>
    </xf>
    <xf numFmtId="0" fontId="8" fillId="3" borderId="19" xfId="0" applyFont="1" applyFill="1" applyBorder="1" applyAlignment="1" applyProtection="1">
      <alignment vertical="center" wrapText="1"/>
      <protection hidden="1"/>
    </xf>
    <xf numFmtId="0" fontId="8" fillId="3" borderId="18" xfId="0" applyFont="1" applyFill="1" applyBorder="1" applyAlignment="1" applyProtection="1">
      <alignment vertical="center" wrapText="1"/>
      <protection hidden="1"/>
    </xf>
    <xf numFmtId="0" fontId="0" fillId="3" borderId="20" xfId="0" applyFill="1" applyBorder="1" applyAlignment="1" applyProtection="1">
      <alignment horizontal="center" vertical="center" shrinkToFit="1"/>
      <protection hidden="1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Alignment="1">
      <alignment horizontal="center" vertical="center" textRotation="255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38" fontId="8" fillId="0" borderId="20" xfId="1" applyFont="1" applyFill="1" applyBorder="1" applyAlignment="1" applyProtection="1">
      <alignment vertical="center" shrinkToFit="1"/>
      <protection hidden="1"/>
    </xf>
    <xf numFmtId="38" fontId="8" fillId="0" borderId="19" xfId="1" applyFont="1" applyFill="1" applyBorder="1" applyAlignment="1" applyProtection="1">
      <alignment vertical="center" shrinkToFit="1"/>
      <protection hidden="1"/>
    </xf>
    <xf numFmtId="38" fontId="8" fillId="0" borderId="18" xfId="1" applyFont="1" applyFill="1" applyBorder="1" applyAlignment="1" applyProtection="1">
      <alignment vertical="center" shrinkToFit="1"/>
      <protection hidden="1"/>
    </xf>
    <xf numFmtId="177" fontId="1" fillId="0" borderId="30" xfId="1" applyNumberFormat="1" applyFont="1" applyFill="1" applyBorder="1" applyAlignment="1" applyProtection="1">
      <alignment vertical="center" shrinkToFit="1"/>
      <protection hidden="1"/>
    </xf>
    <xf numFmtId="177" fontId="1" fillId="0" borderId="29" xfId="1" applyNumberFormat="1" applyFont="1" applyFill="1" applyBorder="1" applyAlignment="1" applyProtection="1">
      <alignment vertical="center" shrinkToFit="1"/>
      <protection hidden="1"/>
    </xf>
    <xf numFmtId="177" fontId="1" fillId="0" borderId="28" xfId="1" applyNumberFormat="1" applyFont="1" applyFill="1" applyBorder="1" applyAlignment="1" applyProtection="1">
      <alignment vertical="center" shrinkToFit="1"/>
      <protection hidden="1"/>
    </xf>
    <xf numFmtId="177" fontId="1" fillId="0" borderId="23" xfId="1" applyNumberFormat="1" applyFont="1" applyFill="1" applyBorder="1" applyAlignment="1" applyProtection="1">
      <alignment vertical="center" shrinkToFit="1"/>
      <protection hidden="1"/>
    </xf>
    <xf numFmtId="177" fontId="1" fillId="0" borderId="22" xfId="1" applyNumberFormat="1" applyFont="1" applyFill="1" applyBorder="1" applyAlignment="1" applyProtection="1">
      <alignment vertical="center" shrinkToFit="1"/>
      <protection hidden="1"/>
    </xf>
    <xf numFmtId="177" fontId="1" fillId="0" borderId="21" xfId="1" applyNumberFormat="1" applyFont="1" applyFill="1" applyBorder="1" applyAlignment="1" applyProtection="1">
      <alignment vertical="center" shrinkToFit="1"/>
      <protection hidden="1"/>
    </xf>
    <xf numFmtId="176" fontId="10" fillId="2" borderId="35" xfId="0" applyNumberFormat="1" applyFont="1" applyFill="1" applyBorder="1" applyAlignment="1" applyProtection="1">
      <alignment horizontal="center" vertical="center" textRotation="255"/>
      <protection hidden="1"/>
    </xf>
    <xf numFmtId="176" fontId="0" fillId="0" borderId="35" xfId="0" applyNumberFormat="1" applyBorder="1" applyAlignment="1" applyProtection="1">
      <alignment horizontal="center" vertical="center" shrinkToFit="1"/>
      <protection hidden="1"/>
    </xf>
    <xf numFmtId="176" fontId="0" fillId="0" borderId="34" xfId="0" applyNumberFormat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0" fontId="0" fillId="2" borderId="54" xfId="0" applyFill="1" applyBorder="1" applyAlignment="1" applyProtection="1">
      <alignment horizontal="center" vertical="center"/>
      <protection hidden="1"/>
    </xf>
    <xf numFmtId="0" fontId="0" fillId="2" borderId="61" xfId="0" applyFill="1" applyBorder="1" applyAlignment="1" applyProtection="1">
      <alignment horizontal="center" vertical="center"/>
      <protection hidden="1"/>
    </xf>
    <xf numFmtId="0" fontId="0" fillId="2" borderId="56" xfId="0" applyFill="1" applyBorder="1" applyAlignment="1" applyProtection="1">
      <alignment horizontal="center" vertical="center"/>
      <protection hidden="1"/>
    </xf>
    <xf numFmtId="0" fontId="0" fillId="2" borderId="60" xfId="0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 applyProtection="1">
      <alignment horizontal="center" vertical="center"/>
      <protection hidden="1"/>
    </xf>
    <xf numFmtId="0" fontId="0" fillId="2" borderId="55" xfId="0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62" xfId="0" applyFill="1" applyBorder="1" applyAlignment="1" applyProtection="1">
      <alignment horizontal="center" vertical="center"/>
      <protection hidden="1"/>
    </xf>
    <xf numFmtId="38" fontId="1" fillId="2" borderId="11" xfId="1" applyFont="1" applyFill="1" applyBorder="1" applyAlignment="1">
      <alignment vertical="center" shrinkToFit="1"/>
    </xf>
    <xf numFmtId="38" fontId="1" fillId="2" borderId="0" xfId="1" applyFont="1" applyFill="1" applyBorder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2" borderId="11" xfId="0" applyFill="1" applyBorder="1" applyAlignment="1">
      <alignment horizontal="center" vertical="center" shrinkToFit="1"/>
    </xf>
    <xf numFmtId="177" fontId="1" fillId="0" borderId="17" xfId="1" applyNumberFormat="1" applyFont="1" applyFill="1" applyBorder="1" applyAlignment="1" applyProtection="1">
      <alignment vertical="center" shrinkToFit="1"/>
      <protection hidden="1"/>
    </xf>
    <xf numFmtId="177" fontId="1" fillId="0" borderId="16" xfId="1" applyNumberFormat="1" applyFont="1" applyFill="1" applyBorder="1" applyAlignment="1" applyProtection="1">
      <alignment vertical="center" shrinkToFit="1"/>
      <protection hidden="1"/>
    </xf>
    <xf numFmtId="177" fontId="1" fillId="0" borderId="15" xfId="1" applyNumberFormat="1" applyFont="1" applyFill="1" applyBorder="1" applyAlignment="1" applyProtection="1">
      <alignment vertical="center" shrinkToFit="1"/>
      <protection hidden="1"/>
    </xf>
    <xf numFmtId="176" fontId="8" fillId="0" borderId="30" xfId="0" applyNumberFormat="1" applyFont="1" applyBorder="1" applyAlignment="1" applyProtection="1">
      <alignment vertical="center" wrapText="1"/>
      <protection hidden="1"/>
    </xf>
    <xf numFmtId="176" fontId="8" fillId="0" borderId="29" xfId="0" applyNumberFormat="1" applyFont="1" applyBorder="1" applyAlignment="1" applyProtection="1">
      <alignment vertical="center" wrapText="1"/>
      <protection hidden="1"/>
    </xf>
    <xf numFmtId="176" fontId="8" fillId="0" borderId="28" xfId="0" applyNumberFormat="1" applyFont="1" applyBorder="1" applyAlignment="1" applyProtection="1">
      <alignment vertical="center" wrapText="1"/>
      <protection hidden="1"/>
    </xf>
    <xf numFmtId="176" fontId="8" fillId="0" borderId="23" xfId="0" applyNumberFormat="1" applyFont="1" applyBorder="1" applyAlignment="1" applyProtection="1">
      <alignment vertical="center" wrapText="1"/>
      <protection hidden="1"/>
    </xf>
    <xf numFmtId="176" fontId="8" fillId="0" borderId="22" xfId="0" applyNumberFormat="1" applyFont="1" applyBorder="1" applyAlignment="1" applyProtection="1">
      <alignment vertical="center" wrapText="1"/>
      <protection hidden="1"/>
    </xf>
    <xf numFmtId="176" fontId="8" fillId="0" borderId="21" xfId="0" applyNumberFormat="1" applyFont="1" applyBorder="1" applyAlignment="1" applyProtection="1">
      <alignment vertical="center" wrapText="1"/>
      <protection hidden="1"/>
    </xf>
    <xf numFmtId="176" fontId="0" fillId="0" borderId="26" xfId="0" applyNumberFormat="1" applyBorder="1" applyAlignment="1" applyProtection="1">
      <alignment horizontal="center" vertical="center" shrinkToFit="1"/>
      <protection hidden="1"/>
    </xf>
    <xf numFmtId="176" fontId="0" fillId="0" borderId="25" xfId="0" applyNumberFormat="1" applyBorder="1" applyAlignment="1" applyProtection="1">
      <alignment horizontal="center" vertical="center" shrinkToFit="1"/>
      <protection hidden="1"/>
    </xf>
    <xf numFmtId="49" fontId="0" fillId="2" borderId="39" xfId="0" applyNumberForma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34" xfId="0" applyNumberFormat="1" applyFont="1" applyFill="1" applyBorder="1" applyAlignment="1">
      <alignment horizontal="center" vertical="center"/>
    </xf>
    <xf numFmtId="40" fontId="1" fillId="0" borderId="8" xfId="1" applyNumberFormat="1" applyFont="1" applyFill="1" applyBorder="1" applyAlignment="1" applyProtection="1">
      <alignment vertical="center" shrinkToFit="1"/>
      <protection hidden="1"/>
    </xf>
    <xf numFmtId="40" fontId="1" fillId="0" borderId="0" xfId="1" applyNumberFormat="1" applyFont="1" applyFill="1" applyBorder="1" applyAlignment="1" applyProtection="1">
      <alignment vertical="center" shrinkToFit="1"/>
      <protection hidden="1"/>
    </xf>
    <xf numFmtId="40" fontId="1" fillId="0" borderId="7" xfId="1" applyNumberFormat="1" applyFont="1" applyFill="1" applyBorder="1" applyAlignment="1" applyProtection="1">
      <alignment vertical="center" shrinkToFit="1"/>
      <protection hidden="1"/>
    </xf>
    <xf numFmtId="40" fontId="1" fillId="0" borderId="17" xfId="1" applyNumberFormat="1" applyFont="1" applyFill="1" applyBorder="1" applyAlignment="1" applyProtection="1">
      <alignment vertical="center" shrinkToFit="1"/>
      <protection hidden="1"/>
    </xf>
    <xf numFmtId="40" fontId="1" fillId="0" borderId="16" xfId="1" applyNumberFormat="1" applyFont="1" applyFill="1" applyBorder="1" applyAlignment="1" applyProtection="1">
      <alignment vertical="center" shrinkToFit="1"/>
      <protection hidden="1"/>
    </xf>
    <xf numFmtId="40" fontId="1" fillId="0" borderId="15" xfId="1" applyNumberFormat="1" applyFont="1" applyFill="1" applyBorder="1" applyAlignment="1" applyProtection="1">
      <alignment vertical="center" shrinkToFit="1"/>
      <protection hidden="1"/>
    </xf>
    <xf numFmtId="49" fontId="0" fillId="2" borderId="36" xfId="0" applyNumberForma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vertical="center" wrapText="1"/>
      <protection hidden="1"/>
    </xf>
    <xf numFmtId="176" fontId="8" fillId="0" borderId="16" xfId="0" applyNumberFormat="1" applyFont="1" applyBorder="1" applyAlignment="1" applyProtection="1">
      <alignment vertical="center" wrapText="1"/>
      <protection hidden="1"/>
    </xf>
    <xf numFmtId="176" fontId="8" fillId="0" borderId="15" xfId="0" applyNumberFormat="1" applyFont="1" applyBorder="1" applyAlignment="1" applyProtection="1">
      <alignment vertical="center" wrapText="1"/>
      <protection hidden="1"/>
    </xf>
    <xf numFmtId="176" fontId="10" fillId="2" borderId="8" xfId="0" applyNumberFormat="1" applyFont="1" applyFill="1" applyBorder="1" applyAlignment="1" applyProtection="1">
      <alignment horizontal="center" vertical="center" textRotation="255"/>
      <protection hidden="1"/>
    </xf>
    <xf numFmtId="176" fontId="10" fillId="2" borderId="17" xfId="0" applyNumberFormat="1" applyFont="1" applyFill="1" applyBorder="1" applyAlignment="1" applyProtection="1">
      <alignment horizontal="center" vertical="center" textRotation="255"/>
      <protection hidden="1"/>
    </xf>
    <xf numFmtId="38" fontId="6" fillId="2" borderId="13" xfId="0" applyNumberFormat="1" applyFont="1" applyFill="1" applyBorder="1" applyAlignment="1">
      <alignment vertical="center" shrinkToFit="1"/>
    </xf>
    <xf numFmtId="38" fontId="6" fillId="2" borderId="11" xfId="0" applyNumberFormat="1" applyFont="1" applyFill="1" applyBorder="1" applyAlignment="1">
      <alignment vertical="center" shrinkToFit="1"/>
    </xf>
    <xf numFmtId="38" fontId="6" fillId="2" borderId="12" xfId="0" applyNumberFormat="1" applyFont="1" applyFill="1" applyBorder="1" applyAlignment="1">
      <alignment vertical="center" shrinkToFit="1"/>
    </xf>
    <xf numFmtId="38" fontId="6" fillId="2" borderId="8" xfId="0" applyNumberFormat="1" applyFont="1" applyFill="1" applyBorder="1" applyAlignment="1">
      <alignment vertical="center" shrinkToFit="1"/>
    </xf>
    <xf numFmtId="38" fontId="6" fillId="2" borderId="0" xfId="0" applyNumberFormat="1" applyFont="1" applyFill="1" applyAlignment="1">
      <alignment vertical="center" shrinkToFit="1"/>
    </xf>
    <xf numFmtId="38" fontId="6" fillId="2" borderId="7" xfId="0" applyNumberFormat="1" applyFont="1" applyFill="1" applyBorder="1" applyAlignment="1">
      <alignment vertical="center" shrinkToFit="1"/>
    </xf>
    <xf numFmtId="38" fontId="6" fillId="2" borderId="4" xfId="0" applyNumberFormat="1" applyFont="1" applyFill="1" applyBorder="1" applyAlignment="1">
      <alignment vertical="center" shrinkToFit="1"/>
    </xf>
    <xf numFmtId="38" fontId="6" fillId="2" borderId="2" xfId="0" applyNumberFormat="1" applyFont="1" applyFill="1" applyBorder="1" applyAlignment="1">
      <alignment vertical="center" shrinkToFit="1"/>
    </xf>
    <xf numFmtId="38" fontId="6" fillId="2" borderId="3" xfId="0" applyNumberFormat="1" applyFont="1" applyFill="1" applyBorder="1" applyAlignment="1">
      <alignment vertical="center" shrinkToFit="1"/>
    </xf>
    <xf numFmtId="40" fontId="1" fillId="0" borderId="35" xfId="1" applyNumberFormat="1" applyFont="1" applyFill="1" applyBorder="1" applyAlignment="1" applyProtection="1">
      <alignment vertical="center" shrinkToFit="1"/>
      <protection hidden="1"/>
    </xf>
    <xf numFmtId="40" fontId="1" fillId="0" borderId="38" xfId="1" applyNumberFormat="1" applyFont="1" applyFill="1" applyBorder="1" applyAlignment="1" applyProtection="1">
      <alignment vertical="center" shrinkToFit="1"/>
      <protection hidden="1"/>
    </xf>
    <xf numFmtId="40" fontId="1" fillId="0" borderId="34" xfId="1" applyNumberFormat="1" applyFont="1" applyFill="1" applyBorder="1" applyAlignment="1" applyProtection="1">
      <alignment vertical="center" shrinkToFit="1"/>
      <protection hidden="1"/>
    </xf>
    <xf numFmtId="40" fontId="1" fillId="0" borderId="20" xfId="1" applyNumberFormat="1" applyFont="1" applyFill="1" applyBorder="1" applyAlignment="1" applyProtection="1">
      <alignment vertical="center" shrinkToFit="1"/>
      <protection hidden="1"/>
    </xf>
    <xf numFmtId="40" fontId="1" fillId="0" borderId="19" xfId="1" applyNumberFormat="1" applyFont="1" applyFill="1" applyBorder="1" applyAlignment="1" applyProtection="1">
      <alignment vertical="center" shrinkToFit="1"/>
      <protection hidden="1"/>
    </xf>
    <xf numFmtId="40" fontId="1" fillId="0" borderId="18" xfId="1" applyNumberFormat="1" applyFont="1" applyFill="1" applyBorder="1" applyAlignment="1" applyProtection="1">
      <alignment vertical="center" shrinkToFit="1"/>
      <protection hidden="1"/>
    </xf>
    <xf numFmtId="49" fontId="0" fillId="2" borderId="42" xfId="0" applyNumberFormat="1" applyFill="1" applyBorder="1" applyAlignment="1">
      <alignment horizontal="center" vertical="center"/>
    </xf>
    <xf numFmtId="176" fontId="0" fillId="0" borderId="41" xfId="0" applyNumberFormat="1" applyBorder="1" applyAlignment="1" applyProtection="1">
      <alignment horizontal="center" vertical="center" shrinkToFit="1"/>
      <protection hidden="1"/>
    </xf>
    <xf numFmtId="176" fontId="0" fillId="0" borderId="40" xfId="0" applyNumberFormat="1" applyBorder="1" applyAlignment="1" applyProtection="1">
      <alignment horizontal="center" vertical="center" shrinkToFit="1"/>
      <protection hidden="1"/>
    </xf>
    <xf numFmtId="176" fontId="10" fillId="2" borderId="20" xfId="0" applyNumberFormat="1" applyFont="1" applyFill="1" applyBorder="1" applyAlignment="1" applyProtection="1">
      <alignment horizontal="center" vertical="center" textRotation="255"/>
      <protection hidden="1"/>
    </xf>
    <xf numFmtId="0" fontId="15" fillId="2" borderId="0" xfId="0" applyFont="1" applyFill="1" applyAlignment="1">
      <alignment horizontal="left"/>
    </xf>
    <xf numFmtId="177" fontId="1" fillId="0" borderId="20" xfId="1" applyNumberFormat="1" applyFont="1" applyFill="1" applyBorder="1" applyAlignment="1" applyProtection="1">
      <alignment vertical="center" shrinkToFit="1"/>
      <protection hidden="1"/>
    </xf>
    <xf numFmtId="177" fontId="1" fillId="0" borderId="19" xfId="1" applyNumberFormat="1" applyFont="1" applyFill="1" applyBorder="1" applyAlignment="1" applyProtection="1">
      <alignment vertical="center" shrinkToFit="1"/>
      <protection hidden="1"/>
    </xf>
    <xf numFmtId="177" fontId="1" fillId="0" borderId="18" xfId="1" applyNumberFormat="1" applyFont="1" applyFill="1" applyBorder="1" applyAlignment="1" applyProtection="1">
      <alignment vertical="center" shrinkToFit="1"/>
      <protection hidden="1"/>
    </xf>
    <xf numFmtId="0" fontId="0" fillId="2" borderId="53" xfId="0" applyFill="1" applyBorder="1" applyAlignment="1" applyProtection="1">
      <alignment horizontal="center" vertical="center"/>
      <protection hidden="1"/>
    </xf>
    <xf numFmtId="14" fontId="15" fillId="2" borderId="0" xfId="0" applyNumberFormat="1" applyFont="1" applyFill="1" applyAlignment="1">
      <alignment horizontal="center" vertical="center"/>
    </xf>
    <xf numFmtId="0" fontId="8" fillId="2" borderId="51" xfId="0" applyFont="1" applyFill="1" applyBorder="1" applyAlignment="1">
      <alignment horizontal="center" vertical="top"/>
    </xf>
    <xf numFmtId="0" fontId="8" fillId="2" borderId="50" xfId="0" applyFont="1" applyFill="1" applyBorder="1" applyAlignment="1">
      <alignment horizontal="center" vertical="top"/>
    </xf>
    <xf numFmtId="0" fontId="8" fillId="2" borderId="49" xfId="0" applyFont="1" applyFill="1" applyBorder="1" applyAlignment="1">
      <alignment horizontal="center" vertical="top"/>
    </xf>
    <xf numFmtId="0" fontId="0" fillId="3" borderId="30" xfId="0" applyFill="1" applyBorder="1" applyAlignment="1" applyProtection="1">
      <alignment vertical="center" wrapText="1"/>
      <protection hidden="1"/>
    </xf>
    <xf numFmtId="0" fontId="0" fillId="3" borderId="29" xfId="0" applyFill="1" applyBorder="1" applyAlignment="1" applyProtection="1">
      <alignment vertical="center" wrapText="1"/>
      <protection hidden="1"/>
    </xf>
    <xf numFmtId="0" fontId="0" fillId="3" borderId="28" xfId="0" applyFill="1" applyBorder="1" applyAlignment="1" applyProtection="1">
      <alignment vertical="center" wrapText="1"/>
      <protection hidden="1"/>
    </xf>
    <xf numFmtId="0" fontId="0" fillId="3" borderId="23" xfId="0" applyFill="1" applyBorder="1" applyAlignment="1" applyProtection="1">
      <alignment vertical="center" wrapText="1"/>
      <protection hidden="1"/>
    </xf>
    <xf numFmtId="0" fontId="0" fillId="3" borderId="22" xfId="0" applyFill="1" applyBorder="1" applyAlignment="1" applyProtection="1">
      <alignment vertical="center" wrapText="1"/>
      <protection hidden="1"/>
    </xf>
    <xf numFmtId="0" fontId="0" fillId="3" borderId="21" xfId="0" applyFill="1" applyBorder="1" applyAlignment="1" applyProtection="1">
      <alignment vertical="center" wrapText="1"/>
      <protection hidden="1"/>
    </xf>
    <xf numFmtId="177" fontId="1" fillId="3" borderId="30" xfId="1" applyNumberFormat="1" applyFont="1" applyFill="1" applyBorder="1" applyAlignment="1" applyProtection="1">
      <alignment vertical="center" shrinkToFit="1"/>
      <protection hidden="1"/>
    </xf>
    <xf numFmtId="177" fontId="1" fillId="3" borderId="29" xfId="1" applyNumberFormat="1" applyFont="1" applyFill="1" applyBorder="1" applyAlignment="1" applyProtection="1">
      <alignment vertical="center" shrinkToFit="1"/>
      <protection hidden="1"/>
    </xf>
    <xf numFmtId="177" fontId="1" fillId="3" borderId="28" xfId="1" applyNumberFormat="1" applyFont="1" applyFill="1" applyBorder="1" applyAlignment="1" applyProtection="1">
      <alignment vertical="center" shrinkToFit="1"/>
      <protection hidden="1"/>
    </xf>
    <xf numFmtId="177" fontId="1" fillId="3" borderId="17" xfId="1" applyNumberFormat="1" applyFont="1" applyFill="1" applyBorder="1" applyAlignment="1" applyProtection="1">
      <alignment vertical="center" shrinkToFit="1"/>
      <protection hidden="1"/>
    </xf>
    <xf numFmtId="177" fontId="1" fillId="3" borderId="16" xfId="1" applyNumberFormat="1" applyFont="1" applyFill="1" applyBorder="1" applyAlignment="1" applyProtection="1">
      <alignment vertical="center" shrinkToFit="1"/>
      <protection hidden="1"/>
    </xf>
    <xf numFmtId="177" fontId="1" fillId="3" borderId="15" xfId="1" applyNumberFormat="1" applyFont="1" applyFill="1" applyBorder="1" applyAlignment="1" applyProtection="1">
      <alignment vertical="center" shrinkToFit="1"/>
      <protection hidden="1"/>
    </xf>
    <xf numFmtId="0" fontId="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vertical="center"/>
    </xf>
    <xf numFmtId="177" fontId="1" fillId="3" borderId="20" xfId="1" applyNumberFormat="1" applyFont="1" applyFill="1" applyBorder="1" applyAlignment="1" applyProtection="1">
      <alignment vertical="center" shrinkToFit="1"/>
      <protection hidden="1"/>
    </xf>
    <xf numFmtId="177" fontId="1" fillId="3" borderId="19" xfId="1" applyNumberFormat="1" applyFont="1" applyFill="1" applyBorder="1" applyAlignment="1" applyProtection="1">
      <alignment vertical="center" shrinkToFit="1"/>
      <protection hidden="1"/>
    </xf>
    <xf numFmtId="177" fontId="1" fillId="3" borderId="18" xfId="1" applyNumberFormat="1" applyFont="1" applyFill="1" applyBorder="1" applyAlignment="1" applyProtection="1">
      <alignment vertical="center" shrinkToFit="1"/>
      <protection hidden="1"/>
    </xf>
    <xf numFmtId="177" fontId="1" fillId="3" borderId="23" xfId="1" applyNumberFormat="1" applyFont="1" applyFill="1" applyBorder="1" applyAlignment="1" applyProtection="1">
      <alignment vertical="center" shrinkToFit="1"/>
      <protection hidden="1"/>
    </xf>
    <xf numFmtId="177" fontId="1" fillId="3" borderId="22" xfId="1" applyNumberFormat="1" applyFont="1" applyFill="1" applyBorder="1" applyAlignment="1" applyProtection="1">
      <alignment vertical="center" shrinkToFit="1"/>
      <protection hidden="1"/>
    </xf>
    <xf numFmtId="177" fontId="1" fillId="3" borderId="21" xfId="1" applyNumberFormat="1" applyFont="1" applyFill="1" applyBorder="1" applyAlignment="1" applyProtection="1">
      <alignment vertical="center" shrinkToFit="1"/>
      <protection hidden="1"/>
    </xf>
    <xf numFmtId="0" fontId="0" fillId="2" borderId="65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vertical="center" wrapText="1"/>
      <protection hidden="1"/>
    </xf>
    <xf numFmtId="0" fontId="0" fillId="3" borderId="19" xfId="0" applyFill="1" applyBorder="1" applyAlignment="1" applyProtection="1">
      <alignment vertical="center" wrapText="1"/>
      <protection hidden="1"/>
    </xf>
    <xf numFmtId="0" fontId="0" fillId="3" borderId="18" xfId="0" applyFill="1" applyBorder="1" applyAlignment="1" applyProtection="1">
      <alignment vertical="center" wrapText="1"/>
      <protection hidden="1"/>
    </xf>
    <xf numFmtId="0" fontId="0" fillId="2" borderId="66" xfId="0" applyFill="1" applyBorder="1" applyAlignment="1" applyProtection="1">
      <alignment horizontal="center" vertical="center"/>
      <protection hidden="1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3" borderId="20" xfId="0" applyFont="1" applyFill="1" applyBorder="1" applyAlignment="1" applyProtection="1">
      <alignment horizontal="center" vertical="center" textRotation="255"/>
      <protection hidden="1"/>
    </xf>
    <xf numFmtId="0" fontId="0" fillId="2" borderId="64" xfId="0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vertical="center"/>
      <protection hidden="1"/>
    </xf>
    <xf numFmtId="0" fontId="0" fillId="3" borderId="29" xfId="0" applyFill="1" applyBorder="1" applyAlignment="1" applyProtection="1">
      <alignment vertical="center"/>
      <protection hidden="1"/>
    </xf>
    <xf numFmtId="0" fontId="0" fillId="3" borderId="28" xfId="0" applyFill="1" applyBorder="1" applyAlignment="1" applyProtection="1">
      <alignment vertical="center"/>
      <protection hidden="1"/>
    </xf>
    <xf numFmtId="0" fontId="0" fillId="3" borderId="23" xfId="0" applyFill="1" applyBorder="1" applyAlignment="1" applyProtection="1">
      <alignment vertical="center"/>
      <protection hidden="1"/>
    </xf>
    <xf numFmtId="0" fontId="0" fillId="3" borderId="22" xfId="0" applyFill="1" applyBorder="1" applyAlignment="1" applyProtection="1">
      <alignment vertical="center"/>
      <protection hidden="1"/>
    </xf>
    <xf numFmtId="0" fontId="0" fillId="3" borderId="21" xfId="0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horizontal="center" vertical="center" textRotation="255"/>
    </xf>
    <xf numFmtId="0" fontId="28" fillId="2" borderId="0" xfId="0" applyFont="1" applyFill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20" xfId="0" applyFill="1" applyBorder="1" applyAlignment="1" applyProtection="1">
      <alignment vertical="center"/>
      <protection hidden="1"/>
    </xf>
    <xf numFmtId="0" fontId="0" fillId="3" borderId="19" xfId="0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15" fillId="3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54</xdr:row>
      <xdr:rowOff>200025</xdr:rowOff>
    </xdr:from>
    <xdr:ext cx="2011362" cy="281517"/>
    <xdr:pic>
      <xdr:nvPicPr>
        <xdr:cNvPr id="2" name="Picture 12">
          <a:extLst>
            <a:ext uri="{FF2B5EF4-FFF2-40B4-BE49-F238E27FC236}">
              <a16:creationId xmlns:a16="http://schemas.microsoft.com/office/drawing/2014/main" id="{5D856244-86EE-452A-8DD7-C8D16AB2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2011362" cy="28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144154</xdr:colOff>
      <xdr:row>24</xdr:row>
      <xdr:rowOff>140457</xdr:rowOff>
    </xdr:from>
    <xdr:to>
      <xdr:col>21</xdr:col>
      <xdr:colOff>70039</xdr:colOff>
      <xdr:row>28</xdr:row>
      <xdr:rowOff>70037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87076D5-7BEA-46AD-B495-CEAB28CDF368}"/>
            </a:ext>
          </a:extLst>
        </xdr:cNvPr>
        <xdr:cNvSpPr/>
      </xdr:nvSpPr>
      <xdr:spPr bwMode="auto">
        <a:xfrm>
          <a:off x="3544579" y="4255257"/>
          <a:ext cx="725985" cy="615380"/>
        </a:xfrm>
        <a:prstGeom prst="ellipse">
          <a:avLst/>
        </a:prstGeom>
        <a:noFill/>
        <a:ln w="952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96</xdr:row>
      <xdr:rowOff>219075</xdr:rowOff>
    </xdr:from>
    <xdr:ext cx="2011362" cy="277284"/>
    <xdr:pic>
      <xdr:nvPicPr>
        <xdr:cNvPr id="4" name="図 5">
          <a:extLst>
            <a:ext uri="{FF2B5EF4-FFF2-40B4-BE49-F238E27FC236}">
              <a16:creationId xmlns:a16="http://schemas.microsoft.com/office/drawing/2014/main" id="{334FC7A5-ACF5-4A34-BF6C-D02A755F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30650"/>
          <a:ext cx="2011362" cy="277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200025</xdr:rowOff>
    </xdr:from>
    <xdr:ext cx="2011362" cy="281517"/>
    <xdr:pic>
      <xdr:nvPicPr>
        <xdr:cNvPr id="5" name="Picture 12">
          <a:extLst>
            <a:ext uri="{FF2B5EF4-FFF2-40B4-BE49-F238E27FC236}">
              <a16:creationId xmlns:a16="http://schemas.microsoft.com/office/drawing/2014/main" id="{CDE57DC8-9F87-456D-A745-D89803B6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30650"/>
          <a:ext cx="2011362" cy="28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155638</xdr:colOff>
      <xdr:row>10</xdr:row>
      <xdr:rowOff>161300</xdr:rowOff>
    </xdr:from>
    <xdr:to>
      <xdr:col>21</xdr:col>
      <xdr:colOff>34039</xdr:colOff>
      <xdr:row>14</xdr:row>
      <xdr:rowOff>46721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560EF0D-76BE-48F0-B58F-2ADFB4FCAFC0}"/>
            </a:ext>
          </a:extLst>
        </xdr:cNvPr>
        <xdr:cNvSpPr/>
      </xdr:nvSpPr>
      <xdr:spPr bwMode="auto">
        <a:xfrm>
          <a:off x="3556063" y="1875800"/>
          <a:ext cx="678501" cy="571221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82</xdr:row>
      <xdr:rowOff>200025</xdr:rowOff>
    </xdr:from>
    <xdr:ext cx="1983846" cy="281517"/>
    <xdr:pic>
      <xdr:nvPicPr>
        <xdr:cNvPr id="3" name="Picture 12">
          <a:extLst>
            <a:ext uri="{FF2B5EF4-FFF2-40B4-BE49-F238E27FC236}">
              <a16:creationId xmlns:a16="http://schemas.microsoft.com/office/drawing/2014/main" id="{C02757BA-CE60-47D7-AD87-F0B35800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30350"/>
          <a:ext cx="1983846" cy="28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</xdr:row>
      <xdr:rowOff>200025</xdr:rowOff>
    </xdr:from>
    <xdr:ext cx="1983846" cy="281517"/>
    <xdr:pic>
      <xdr:nvPicPr>
        <xdr:cNvPr id="4" name="Picture 12">
          <a:extLst>
            <a:ext uri="{FF2B5EF4-FFF2-40B4-BE49-F238E27FC236}">
              <a16:creationId xmlns:a16="http://schemas.microsoft.com/office/drawing/2014/main" id="{7A5614A9-4D32-45EF-BA20-746AF00F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029450"/>
          <a:ext cx="1983846" cy="28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155638</xdr:colOff>
      <xdr:row>10</xdr:row>
      <xdr:rowOff>161300</xdr:rowOff>
    </xdr:from>
    <xdr:to>
      <xdr:col>21</xdr:col>
      <xdr:colOff>34039</xdr:colOff>
      <xdr:row>14</xdr:row>
      <xdr:rowOff>46721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F097FBE-BFC7-4F6B-BDF9-F85198517A3E}"/>
            </a:ext>
          </a:extLst>
        </xdr:cNvPr>
        <xdr:cNvSpPr/>
      </xdr:nvSpPr>
      <xdr:spPr bwMode="auto">
        <a:xfrm>
          <a:off x="3556063" y="1875800"/>
          <a:ext cx="678501" cy="571221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82</xdr:row>
      <xdr:rowOff>200025</xdr:rowOff>
    </xdr:from>
    <xdr:ext cx="1983846" cy="281517"/>
    <xdr:pic>
      <xdr:nvPicPr>
        <xdr:cNvPr id="3" name="Picture 12">
          <a:extLst>
            <a:ext uri="{FF2B5EF4-FFF2-40B4-BE49-F238E27FC236}">
              <a16:creationId xmlns:a16="http://schemas.microsoft.com/office/drawing/2014/main" id="{615CB3E5-807A-4CFA-B6FF-8AEBF361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30350"/>
          <a:ext cx="1983846" cy="28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</xdr:row>
      <xdr:rowOff>200025</xdr:rowOff>
    </xdr:from>
    <xdr:ext cx="1983846" cy="281517"/>
    <xdr:pic>
      <xdr:nvPicPr>
        <xdr:cNvPr id="4" name="Picture 12">
          <a:extLst>
            <a:ext uri="{FF2B5EF4-FFF2-40B4-BE49-F238E27FC236}">
              <a16:creationId xmlns:a16="http://schemas.microsoft.com/office/drawing/2014/main" id="{8FE44E76-5781-4738-B698-981192BF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029450"/>
          <a:ext cx="1983846" cy="28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1BF4-7D22-4464-9A4E-4977B99EE07C}">
  <sheetPr>
    <pageSetUpPr fitToPage="1"/>
  </sheetPr>
  <dimension ref="A1:CB99"/>
  <sheetViews>
    <sheetView showGridLines="0" tabSelected="1" zoomScale="90" zoomScaleNormal="90" zoomScaleSheetLayoutView="80" workbookViewId="0">
      <selection activeCell="CF35" sqref="CF35"/>
    </sheetView>
  </sheetViews>
  <sheetFormatPr defaultColWidth="2.625" defaultRowHeight="13.5" x14ac:dyDescent="0.15"/>
  <cols>
    <col min="1" max="1" width="3" style="1" customWidth="1"/>
    <col min="2" max="21" width="2.875" style="1" customWidth="1"/>
    <col min="22" max="22" width="3.375" style="1" customWidth="1"/>
    <col min="23" max="23" width="2.625" style="1"/>
    <col min="24" max="24" width="3.25" style="1" customWidth="1"/>
    <col min="25" max="25" width="3.75" style="1" customWidth="1"/>
    <col min="26" max="26" width="2.625" style="1"/>
    <col min="27" max="28" width="2.625" style="1" customWidth="1"/>
    <col min="29" max="36" width="2.625" style="1"/>
    <col min="37" max="37" width="2.625" style="1" customWidth="1"/>
    <col min="38" max="40" width="2.625" style="1"/>
    <col min="41" max="41" width="3.375" style="1" customWidth="1"/>
    <col min="42" max="42" width="1.375" style="1" customWidth="1"/>
    <col min="43" max="43" width="2.625" style="1" customWidth="1"/>
    <col min="44" max="45" width="2.625" style="1"/>
    <col min="46" max="46" width="3.125" style="1" customWidth="1"/>
    <col min="47" max="47" width="4.25" style="1" customWidth="1"/>
    <col min="48" max="49" width="2.625" style="1"/>
    <col min="50" max="50" width="1.625" style="1" customWidth="1"/>
    <col min="51" max="52" width="2.625" style="1"/>
    <col min="53" max="53" width="1.625" style="1" customWidth="1"/>
    <col min="54" max="56" width="2.625" style="1"/>
    <col min="57" max="57" width="1.625" style="1" customWidth="1"/>
    <col min="58" max="64" width="3.125" style="1" customWidth="1"/>
    <col min="65" max="78" width="2.625" style="1"/>
    <col min="79" max="79" width="3.25" style="2" customWidth="1"/>
    <col min="80" max="16384" width="2.625" style="1"/>
  </cols>
  <sheetData>
    <row r="1" spans="1:79" customFormat="1" ht="14.25" thickTop="1" x14ac:dyDescent="0.15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8"/>
      <c r="CA1" s="95"/>
    </row>
    <row r="2" spans="1:79" s="102" customFormat="1" ht="24" x14ac:dyDescent="0.4">
      <c r="A2" s="107"/>
      <c r="B2" s="106" t="s">
        <v>83</v>
      </c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3"/>
      <c r="CA2" s="91"/>
    </row>
    <row r="3" spans="1:79" customFormat="1" ht="18.75" x14ac:dyDescent="0.4">
      <c r="A3" s="99"/>
      <c r="C3" s="101" t="s">
        <v>81</v>
      </c>
      <c r="D3" s="100" t="s">
        <v>82</v>
      </c>
      <c r="E3" s="100"/>
      <c r="F3" s="100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D3" s="101" t="s">
        <v>81</v>
      </c>
      <c r="AE3" s="100" t="s">
        <v>80</v>
      </c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6"/>
      <c r="CA3" s="95"/>
    </row>
    <row r="4" spans="1:79" customFormat="1" ht="18.75" x14ac:dyDescent="0.4">
      <c r="A4" s="99"/>
      <c r="C4" s="98" t="s">
        <v>67</v>
      </c>
      <c r="D4" s="97" t="s">
        <v>97</v>
      </c>
      <c r="E4" s="97"/>
      <c r="F4" s="97"/>
      <c r="G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D4" s="98" t="s">
        <v>67</v>
      </c>
      <c r="AE4" s="97" t="s">
        <v>79</v>
      </c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6"/>
      <c r="CA4" s="95"/>
    </row>
    <row r="5" spans="1:79" customFormat="1" ht="18.75" x14ac:dyDescent="0.4">
      <c r="A5" s="99"/>
      <c r="C5" s="98" t="s">
        <v>67</v>
      </c>
      <c r="D5" s="97" t="s">
        <v>78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D5" s="98" t="s">
        <v>67</v>
      </c>
      <c r="AE5" s="97" t="s">
        <v>77</v>
      </c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6"/>
      <c r="CA5" s="95"/>
    </row>
    <row r="6" spans="1:79" customFormat="1" ht="18.75" x14ac:dyDescent="0.4">
      <c r="A6" s="99"/>
      <c r="C6" s="98" t="s">
        <v>67</v>
      </c>
      <c r="D6" s="97" t="s">
        <v>76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D6" s="98" t="s">
        <v>67</v>
      </c>
      <c r="AE6" s="97" t="s">
        <v>75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6"/>
      <c r="CA6" s="95"/>
    </row>
    <row r="7" spans="1:79" customFormat="1" ht="18.75" x14ac:dyDescent="0.4">
      <c r="A7" s="99"/>
      <c r="C7" s="98" t="s">
        <v>67</v>
      </c>
      <c r="D7" s="97" t="s">
        <v>74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D7" s="98" t="s">
        <v>67</v>
      </c>
      <c r="AE7" s="97" t="s">
        <v>73</v>
      </c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6"/>
      <c r="CA7" s="95"/>
    </row>
    <row r="8" spans="1:79" customFormat="1" ht="18.75" x14ac:dyDescent="0.4">
      <c r="A8" s="99"/>
      <c r="C8" s="98" t="s">
        <v>67</v>
      </c>
      <c r="D8" s="97" t="s">
        <v>72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D8" s="98" t="s">
        <v>67</v>
      </c>
      <c r="AE8" s="97" t="s">
        <v>71</v>
      </c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6"/>
      <c r="CA8" s="95"/>
    </row>
    <row r="9" spans="1:79" customFormat="1" ht="18.75" x14ac:dyDescent="0.4">
      <c r="A9" s="99"/>
      <c r="C9" s="98" t="s">
        <v>67</v>
      </c>
      <c r="D9" s="97" t="s">
        <v>98</v>
      </c>
      <c r="E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D9" s="98" t="s">
        <v>67</v>
      </c>
      <c r="AE9" s="97" t="s">
        <v>70</v>
      </c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6"/>
      <c r="CA9" s="95"/>
    </row>
    <row r="10" spans="1:79" customFormat="1" ht="18.75" x14ac:dyDescent="0.4">
      <c r="A10" s="99"/>
      <c r="C10" s="98"/>
      <c r="D10" s="97" t="s">
        <v>99</v>
      </c>
      <c r="E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E10" s="97" t="s">
        <v>69</v>
      </c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6"/>
      <c r="CA10" s="95"/>
    </row>
    <row r="11" spans="1:79" customFormat="1" ht="18.75" x14ac:dyDescent="0.4">
      <c r="A11" s="99"/>
      <c r="C11" s="98" t="s">
        <v>67</v>
      </c>
      <c r="D11" s="97" t="s">
        <v>68</v>
      </c>
      <c r="E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6"/>
      <c r="CA11" s="95"/>
    </row>
    <row r="12" spans="1:79" customFormat="1" ht="18.75" x14ac:dyDescent="0.4">
      <c r="A12" s="99"/>
      <c r="C12" s="98" t="s">
        <v>67</v>
      </c>
      <c r="D12" s="97" t="s">
        <v>66</v>
      </c>
      <c r="E12" s="97"/>
      <c r="F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6"/>
      <c r="CA12" s="95"/>
    </row>
    <row r="13" spans="1:79" s="90" customFormat="1" ht="20.25" thickBot="1" x14ac:dyDescent="0.45">
      <c r="A13" s="94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2"/>
      <c r="CA13" s="91"/>
    </row>
    <row r="14" spans="1:79" s="68" customFormat="1" ht="7.5" customHeight="1" thickTop="1" x14ac:dyDescent="0.15">
      <c r="A14" s="61"/>
      <c r="CA14" s="67"/>
    </row>
    <row r="15" spans="1:79" s="68" customFormat="1" ht="14.25" customHeight="1" x14ac:dyDescent="0.15">
      <c r="A15" s="346" t="s">
        <v>65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CA15" s="67"/>
    </row>
    <row r="16" spans="1:79" ht="14.25" customHeight="1" x14ac:dyDescent="0.15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</row>
    <row r="17" spans="1:79" ht="21" customHeight="1" x14ac:dyDescent="0.2">
      <c r="A17" s="66" t="s">
        <v>35</v>
      </c>
      <c r="AA17" s="65"/>
      <c r="AB17" s="65"/>
      <c r="AC17" s="65"/>
      <c r="AD17" s="65"/>
      <c r="AE17" s="65"/>
      <c r="AF17" s="65"/>
      <c r="AG17" s="65"/>
      <c r="AH17" s="65"/>
      <c r="AI17" s="65"/>
      <c r="BA17" s="61"/>
      <c r="BB17" s="61"/>
      <c r="BC17" s="61"/>
      <c r="BD17" s="61"/>
      <c r="BE17" s="61"/>
      <c r="BF17" s="61"/>
      <c r="BG17" s="61"/>
      <c r="BH17" s="135" t="s">
        <v>24</v>
      </c>
      <c r="BI17" s="135"/>
      <c r="BJ17" s="77">
        <v>1</v>
      </c>
      <c r="BK17" s="89" t="s">
        <v>34</v>
      </c>
      <c r="BL17" s="77">
        <v>2</v>
      </c>
      <c r="BM17" s="62"/>
    </row>
    <row r="18" spans="1:79" ht="5.25" customHeight="1" x14ac:dyDescent="0.15">
      <c r="A18" s="4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3"/>
      <c r="AX18" s="117"/>
      <c r="AY18" s="117"/>
      <c r="AZ18" s="117"/>
      <c r="BA18" s="117"/>
      <c r="BB18" s="61"/>
      <c r="BC18" s="117"/>
      <c r="BD18" s="117"/>
      <c r="BE18" s="117"/>
      <c r="BF18" s="117"/>
      <c r="BG18" s="61"/>
      <c r="BH18" s="117"/>
      <c r="BI18" s="117"/>
      <c r="BJ18" s="117"/>
      <c r="BK18" s="117"/>
      <c r="BL18" s="117"/>
    </row>
    <row r="19" spans="1:79" ht="13.5" customHeight="1" x14ac:dyDescent="0.15">
      <c r="A19" s="40"/>
      <c r="B19" s="55" t="s">
        <v>33</v>
      </c>
      <c r="H19" s="55" t="s">
        <v>32</v>
      </c>
      <c r="V19" s="36"/>
      <c r="AA19" s="56"/>
      <c r="AB19" s="56"/>
      <c r="AC19" s="56"/>
      <c r="AD19" s="56"/>
      <c r="AE19" s="56"/>
      <c r="AF19" s="56"/>
      <c r="AG19" s="56"/>
      <c r="AH19" s="56"/>
      <c r="AX19" s="117"/>
      <c r="AY19" s="117"/>
      <c r="AZ19" s="117"/>
      <c r="BA19" s="117"/>
      <c r="BB19" s="61"/>
      <c r="BC19" s="117"/>
      <c r="BD19" s="117"/>
      <c r="BE19" s="117"/>
      <c r="BF19" s="117"/>
      <c r="BG19" s="61"/>
      <c r="BH19" s="117"/>
      <c r="BI19" s="117"/>
      <c r="BJ19" s="117"/>
      <c r="BK19" s="117"/>
      <c r="BL19" s="117"/>
    </row>
    <row r="20" spans="1:79" ht="18" customHeight="1" x14ac:dyDescent="0.15">
      <c r="A20" s="40"/>
      <c r="B20" s="39"/>
      <c r="C20" s="38"/>
      <c r="D20" s="38"/>
      <c r="E20" s="38"/>
      <c r="F20" s="88"/>
      <c r="H20" s="87" t="s">
        <v>64</v>
      </c>
      <c r="I20" s="86">
        <v>0</v>
      </c>
      <c r="J20" s="86">
        <v>1</v>
      </c>
      <c r="K20" s="86">
        <v>2</v>
      </c>
      <c r="L20" s="86">
        <v>3</v>
      </c>
      <c r="M20" s="86">
        <v>4</v>
      </c>
      <c r="N20" s="86">
        <v>5</v>
      </c>
      <c r="O20" s="86">
        <v>6</v>
      </c>
      <c r="P20" s="86">
        <v>7</v>
      </c>
      <c r="Q20" s="86">
        <v>8</v>
      </c>
      <c r="R20" s="86">
        <v>9</v>
      </c>
      <c r="S20" s="86">
        <v>1</v>
      </c>
      <c r="T20" s="86">
        <v>2</v>
      </c>
      <c r="U20" s="85">
        <v>3</v>
      </c>
      <c r="V20" s="36"/>
      <c r="AA20" s="56"/>
      <c r="AB20" s="56"/>
      <c r="AC20" s="56"/>
      <c r="AD20" s="56"/>
      <c r="AE20" s="56"/>
      <c r="AF20" s="56"/>
      <c r="AG20" s="56"/>
      <c r="AH20" s="56"/>
      <c r="BA20" s="117"/>
      <c r="BB20" s="117"/>
      <c r="BC20" s="117"/>
      <c r="BD20" s="117"/>
      <c r="BE20" s="117"/>
      <c r="BF20" s="329"/>
      <c r="BG20" s="329"/>
      <c r="BH20" s="360"/>
      <c r="BI20" s="360"/>
      <c r="BJ20" s="360"/>
      <c r="BK20" s="360"/>
      <c r="BL20" s="360"/>
    </row>
    <row r="21" spans="1:79" ht="18" customHeight="1" x14ac:dyDescent="0.15">
      <c r="A21" s="40"/>
      <c r="B21" s="55" t="s">
        <v>31</v>
      </c>
      <c r="V21" s="36"/>
    </row>
    <row r="22" spans="1:79" ht="5.0999999999999996" customHeight="1" x14ac:dyDescent="0.15">
      <c r="A22" s="40"/>
      <c r="B22" s="55"/>
      <c r="V22" s="36"/>
    </row>
    <row r="23" spans="1:79" ht="13.5" customHeight="1" x14ac:dyDescent="0.15">
      <c r="A23" s="40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V23" s="36"/>
    </row>
    <row r="24" spans="1:79" ht="17.25" customHeight="1" x14ac:dyDescent="0.2">
      <c r="A24" s="40"/>
      <c r="B24" s="127" t="s">
        <v>63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V24" s="36"/>
      <c r="AV24" s="128" t="s">
        <v>62</v>
      </c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3"/>
      <c r="CA24" s="2" t="s">
        <v>61</v>
      </c>
    </row>
    <row r="25" spans="1:79" ht="17.25" customHeight="1" x14ac:dyDescent="0.2">
      <c r="A25" s="40"/>
      <c r="B25" s="131" t="s">
        <v>60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V25" s="36"/>
      <c r="AV25" s="129"/>
      <c r="BL25" s="36"/>
    </row>
    <row r="26" spans="1:79" ht="13.5" customHeight="1" x14ac:dyDescent="0.15">
      <c r="A26" s="40"/>
      <c r="B26" s="133" t="s">
        <v>59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T26" s="132" t="s">
        <v>58</v>
      </c>
      <c r="V26" s="36"/>
      <c r="AV26" s="129"/>
      <c r="BL26" s="36"/>
      <c r="CA26" s="2" t="s">
        <v>57</v>
      </c>
    </row>
    <row r="27" spans="1:79" ht="13.5" customHeight="1" x14ac:dyDescent="0.15">
      <c r="A27" s="40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T27" s="132"/>
      <c r="V27" s="36"/>
      <c r="AV27" s="130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8"/>
      <c r="CA27" s="234" t="s">
        <v>37</v>
      </c>
    </row>
    <row r="28" spans="1:79" ht="16.5" customHeight="1" x14ac:dyDescent="0.15">
      <c r="A28" s="40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T28" s="132"/>
      <c r="V28" s="36"/>
      <c r="AV28" s="128" t="s">
        <v>56</v>
      </c>
      <c r="BL28" s="36"/>
      <c r="CA28" s="234"/>
    </row>
    <row r="29" spans="1:79" ht="18" customHeight="1" x14ac:dyDescent="0.15">
      <c r="A29" s="40"/>
      <c r="V29" s="36"/>
      <c r="Z29" s="83"/>
      <c r="AA29" s="169">
        <v>2023</v>
      </c>
      <c r="AB29" s="169"/>
      <c r="AC29" s="169"/>
      <c r="AD29" s="169" t="s">
        <v>29</v>
      </c>
      <c r="AE29" s="169">
        <v>7</v>
      </c>
      <c r="AF29" s="169"/>
      <c r="AG29" s="169"/>
      <c r="AH29" s="169" t="s">
        <v>28</v>
      </c>
      <c r="AI29" s="169">
        <v>31</v>
      </c>
      <c r="AJ29" s="169"/>
      <c r="AK29" s="169"/>
      <c r="AL29" s="169" t="s">
        <v>27</v>
      </c>
      <c r="AM29" s="82"/>
      <c r="AV29" s="129"/>
      <c r="BL29" s="36"/>
      <c r="CA29" s="234"/>
    </row>
    <row r="30" spans="1:79" ht="2.4500000000000002" customHeight="1" x14ac:dyDescent="0.15">
      <c r="A30" s="4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3"/>
      <c r="Z30" s="8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79"/>
      <c r="AV30" s="129"/>
      <c r="BL30" s="36"/>
      <c r="CA30" s="234"/>
    </row>
    <row r="31" spans="1:79" ht="17.25" customHeight="1" x14ac:dyDescent="0.15">
      <c r="A31" s="40"/>
      <c r="B31" s="3" t="s">
        <v>26</v>
      </c>
      <c r="F31" s="81"/>
      <c r="G31" s="38"/>
      <c r="H31" s="38"/>
      <c r="I31" s="37"/>
      <c r="V31" s="36"/>
      <c r="Z31" s="8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79"/>
      <c r="AV31" s="129"/>
      <c r="BL31" s="36"/>
    </row>
    <row r="32" spans="1:79" ht="2.4500000000000002" customHeight="1" x14ac:dyDescent="0.15">
      <c r="A32" s="31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8"/>
      <c r="Z32" s="78"/>
      <c r="AA32" s="180"/>
      <c r="AB32" s="180"/>
      <c r="AC32" s="180"/>
      <c r="AD32" s="77"/>
      <c r="AE32" s="180"/>
      <c r="AF32" s="180"/>
      <c r="AG32" s="180"/>
      <c r="AH32" s="180"/>
      <c r="AI32" s="180"/>
      <c r="AJ32" s="180"/>
      <c r="AK32" s="180"/>
      <c r="AL32" s="77"/>
      <c r="AM32" s="76"/>
      <c r="AV32" s="130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8"/>
    </row>
    <row r="33" spans="1:80" ht="20.100000000000001" customHeight="1" x14ac:dyDescent="0.15"/>
    <row r="34" spans="1:80" ht="15.95" customHeight="1" x14ac:dyDescent="0.15">
      <c r="AC34" s="23" t="s">
        <v>25</v>
      </c>
      <c r="CA34" s="1"/>
      <c r="CB34" s="2"/>
    </row>
    <row r="35" spans="1:80" s="74" customFormat="1" ht="20.100000000000001" customHeight="1" x14ac:dyDescent="0.15">
      <c r="A35" s="218" t="s">
        <v>24</v>
      </c>
      <c r="B35" s="220" t="s">
        <v>23</v>
      </c>
      <c r="C35" s="221"/>
      <c r="D35" s="163" t="s">
        <v>22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/>
      <c r="S35" s="163" t="s">
        <v>21</v>
      </c>
      <c r="T35" s="164"/>
      <c r="U35" s="164"/>
      <c r="V35" s="165"/>
      <c r="W35" s="163" t="s">
        <v>20</v>
      </c>
      <c r="X35" s="165"/>
      <c r="Y35" s="163" t="s">
        <v>19</v>
      </c>
      <c r="Z35" s="164"/>
      <c r="AA35" s="164"/>
      <c r="AB35" s="165"/>
      <c r="AC35" s="224" t="s">
        <v>18</v>
      </c>
      <c r="AD35" s="235" t="s">
        <v>17</v>
      </c>
      <c r="AE35" s="236"/>
      <c r="AF35" s="236"/>
      <c r="AG35" s="236"/>
      <c r="AH35" s="236"/>
      <c r="AI35" s="237"/>
      <c r="AJ35" s="163" t="s">
        <v>16</v>
      </c>
      <c r="AK35" s="164"/>
      <c r="AL35" s="164"/>
      <c r="AM35" s="164"/>
      <c r="AN35" s="164"/>
      <c r="AO35" s="164"/>
      <c r="AP35" s="165"/>
      <c r="AQ35" s="163" t="s">
        <v>15</v>
      </c>
      <c r="AR35" s="164"/>
      <c r="AS35" s="164"/>
      <c r="AT35" s="164"/>
      <c r="AU35" s="164"/>
      <c r="AV35" s="165"/>
      <c r="AW35" s="163" t="s">
        <v>55</v>
      </c>
      <c r="AX35" s="164"/>
      <c r="AY35" s="164"/>
      <c r="AZ35" s="164"/>
      <c r="BA35" s="164"/>
      <c r="BB35" s="164"/>
      <c r="BC35" s="164"/>
      <c r="BD35" s="164"/>
      <c r="BE35" s="164"/>
      <c r="BF35" s="165"/>
      <c r="BG35" s="163" t="s">
        <v>54</v>
      </c>
      <c r="BH35" s="164"/>
      <c r="BI35" s="164"/>
      <c r="BJ35" s="164"/>
      <c r="BK35" s="164"/>
      <c r="BL35" s="164"/>
      <c r="BM35" s="165"/>
      <c r="CB35" s="75"/>
    </row>
    <row r="36" spans="1:80" ht="20.100000000000001" customHeight="1" x14ac:dyDescent="0.15">
      <c r="A36" s="219"/>
      <c r="B36" s="222"/>
      <c r="C36" s="223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8"/>
      <c r="S36" s="166"/>
      <c r="T36" s="167"/>
      <c r="U36" s="167"/>
      <c r="V36" s="168"/>
      <c r="W36" s="166"/>
      <c r="X36" s="168"/>
      <c r="Y36" s="166"/>
      <c r="Z36" s="167"/>
      <c r="AA36" s="167"/>
      <c r="AB36" s="168"/>
      <c r="AC36" s="225"/>
      <c r="AD36" s="207" t="s">
        <v>14</v>
      </c>
      <c r="AE36" s="208"/>
      <c r="AF36" s="208"/>
      <c r="AG36" s="208"/>
      <c r="AH36" s="208"/>
      <c r="AI36" s="209"/>
      <c r="AJ36" s="166"/>
      <c r="AK36" s="167"/>
      <c r="AL36" s="167"/>
      <c r="AM36" s="167"/>
      <c r="AN36" s="167"/>
      <c r="AO36" s="167"/>
      <c r="AP36" s="168"/>
      <c r="AQ36" s="166"/>
      <c r="AR36" s="167"/>
      <c r="AS36" s="167"/>
      <c r="AT36" s="167"/>
      <c r="AU36" s="167"/>
      <c r="AV36" s="168"/>
      <c r="AW36" s="166"/>
      <c r="AX36" s="167"/>
      <c r="AY36" s="167"/>
      <c r="AZ36" s="167"/>
      <c r="BA36" s="167"/>
      <c r="BB36" s="167"/>
      <c r="BC36" s="167"/>
      <c r="BD36" s="167"/>
      <c r="BE36" s="167"/>
      <c r="BF36" s="168"/>
      <c r="BG36" s="166" t="s">
        <v>53</v>
      </c>
      <c r="BH36" s="167"/>
      <c r="BI36" s="167"/>
      <c r="BJ36" s="167"/>
      <c r="BK36" s="167"/>
      <c r="BL36" s="167"/>
      <c r="BM36" s="168"/>
      <c r="CA36" s="1"/>
      <c r="CB36" s="2"/>
    </row>
    <row r="37" spans="1:80" ht="20.100000000000001" customHeight="1" x14ac:dyDescent="0.15">
      <c r="A37" s="320" t="s">
        <v>13</v>
      </c>
      <c r="B37" s="358" t="s">
        <v>47</v>
      </c>
      <c r="C37" s="359"/>
      <c r="D37" s="229" t="s">
        <v>52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1"/>
      <c r="S37" s="347">
        <v>1</v>
      </c>
      <c r="T37" s="348"/>
      <c r="U37" s="348"/>
      <c r="V37" s="349"/>
      <c r="W37" s="232" t="s">
        <v>46</v>
      </c>
      <c r="X37" s="233"/>
      <c r="Y37" s="137">
        <v>246690</v>
      </c>
      <c r="Z37" s="138"/>
      <c r="AA37" s="138"/>
      <c r="AB37" s="139"/>
      <c r="AC37" s="361"/>
      <c r="AD37" s="202">
        <f>IF(ROUNDDOWN(Y37*S37,0)=0,"",ROUNDDOWN(Y37*S37,0))</f>
        <v>246690</v>
      </c>
      <c r="AE37" s="203"/>
      <c r="AF37" s="203"/>
      <c r="AG37" s="203"/>
      <c r="AH37" s="203"/>
      <c r="AI37" s="204"/>
      <c r="AJ37" s="238">
        <f>IF(AD37="","",SUM(AD37:AI38))</f>
        <v>271359</v>
      </c>
      <c r="AK37" s="239"/>
      <c r="AL37" s="239"/>
      <c r="AM37" s="239"/>
      <c r="AN37" s="239"/>
      <c r="AO37" s="239"/>
      <c r="AP37" s="240"/>
      <c r="AQ37" s="354" t="s">
        <v>51</v>
      </c>
      <c r="AR37" s="355"/>
      <c r="AS37" s="355"/>
      <c r="AT37" s="355"/>
      <c r="AU37" s="355"/>
      <c r="AV37" s="356"/>
      <c r="AW37" s="163"/>
      <c r="AX37" s="164"/>
      <c r="AY37" s="164"/>
      <c r="AZ37" s="164"/>
      <c r="BA37" s="164"/>
      <c r="BB37" s="164"/>
      <c r="BC37" s="164"/>
      <c r="BD37" s="164"/>
      <c r="BE37" s="164"/>
      <c r="BF37" s="165"/>
      <c r="BG37" s="357"/>
      <c r="BH37" s="73"/>
      <c r="BI37" s="353"/>
      <c r="BJ37" s="353"/>
      <c r="BK37" s="353"/>
      <c r="BL37" s="353"/>
      <c r="BM37" s="362"/>
      <c r="CA37" s="1"/>
      <c r="CB37" s="2"/>
    </row>
    <row r="38" spans="1:80" ht="20.100000000000001" customHeight="1" x14ac:dyDescent="0.15">
      <c r="A38" s="206"/>
      <c r="B38" s="155"/>
      <c r="C38" s="156"/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350"/>
      <c r="T38" s="351"/>
      <c r="U38" s="351"/>
      <c r="V38" s="352"/>
      <c r="W38" s="213"/>
      <c r="X38" s="214"/>
      <c r="Y38" s="140"/>
      <c r="Z38" s="141"/>
      <c r="AA38" s="141"/>
      <c r="AB38" s="142"/>
      <c r="AC38" s="158"/>
      <c r="AD38" s="187">
        <f>IF(AD37="","",IF(AC37="",ROUNDDOWN(AD37*0.1,0),(IF(AC37="※",ROUNDDOWN(AD37*0.08,0),IF(AC37="対象外","0","")))))</f>
        <v>24669</v>
      </c>
      <c r="AE38" s="188"/>
      <c r="AF38" s="188"/>
      <c r="AG38" s="188"/>
      <c r="AH38" s="188"/>
      <c r="AI38" s="189"/>
      <c r="AJ38" s="199"/>
      <c r="AK38" s="200"/>
      <c r="AL38" s="200"/>
      <c r="AM38" s="200"/>
      <c r="AN38" s="200"/>
      <c r="AO38" s="200"/>
      <c r="AP38" s="201"/>
      <c r="AQ38" s="336"/>
      <c r="AR38" s="337"/>
      <c r="AS38" s="337"/>
      <c r="AT38" s="337"/>
      <c r="AU38" s="337"/>
      <c r="AV38" s="338"/>
      <c r="AW38" s="266"/>
      <c r="AX38" s="267"/>
      <c r="AY38" s="267"/>
      <c r="AZ38" s="267"/>
      <c r="BA38" s="267"/>
      <c r="BB38" s="267"/>
      <c r="BC38" s="267"/>
      <c r="BD38" s="267"/>
      <c r="BE38" s="267"/>
      <c r="BF38" s="268"/>
      <c r="BG38" s="269"/>
      <c r="BH38" s="72"/>
      <c r="BI38" s="258"/>
      <c r="BJ38" s="258"/>
      <c r="BK38" s="258"/>
      <c r="BL38" s="258"/>
      <c r="BM38" s="260"/>
      <c r="CA38" s="1"/>
      <c r="CB38" s="2"/>
    </row>
    <row r="39" spans="1:80" ht="20.100000000000001" customHeight="1" x14ac:dyDescent="0.15">
      <c r="A39" s="205" t="s">
        <v>12</v>
      </c>
      <c r="B39" s="153" t="s">
        <v>47</v>
      </c>
      <c r="C39" s="154"/>
      <c r="D39" s="120" t="s">
        <v>50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2"/>
      <c r="S39" s="339">
        <v>1</v>
      </c>
      <c r="T39" s="340"/>
      <c r="U39" s="340"/>
      <c r="V39" s="341"/>
      <c r="W39" s="118" t="s">
        <v>46</v>
      </c>
      <c r="X39" s="119"/>
      <c r="Y39" s="143">
        <v>447780</v>
      </c>
      <c r="Z39" s="144"/>
      <c r="AA39" s="144"/>
      <c r="AB39" s="145"/>
      <c r="AC39" s="157"/>
      <c r="AD39" s="202">
        <f>IF(ROUNDDOWN(Y39*S39,0)=0,"",ROUNDDOWN(Y39*S39,0))</f>
        <v>447780</v>
      </c>
      <c r="AE39" s="203"/>
      <c r="AF39" s="203"/>
      <c r="AG39" s="203"/>
      <c r="AH39" s="203"/>
      <c r="AI39" s="204"/>
      <c r="AJ39" s="196">
        <f>IF(AD39="","",SUM(AD39:AI40))</f>
        <v>492558</v>
      </c>
      <c r="AK39" s="197"/>
      <c r="AL39" s="197"/>
      <c r="AM39" s="197"/>
      <c r="AN39" s="197"/>
      <c r="AO39" s="197"/>
      <c r="AP39" s="198"/>
      <c r="AQ39" s="333" t="s">
        <v>49</v>
      </c>
      <c r="AR39" s="334"/>
      <c r="AS39" s="334"/>
      <c r="AT39" s="334"/>
      <c r="AU39" s="334"/>
      <c r="AV39" s="335"/>
      <c r="AW39" s="263"/>
      <c r="AX39" s="264"/>
      <c r="AY39" s="264"/>
      <c r="AZ39" s="264"/>
      <c r="BA39" s="264"/>
      <c r="BB39" s="264"/>
      <c r="BC39" s="264"/>
      <c r="BD39" s="264"/>
      <c r="BE39" s="264"/>
      <c r="BF39" s="265"/>
      <c r="BG39" s="261"/>
      <c r="BH39" s="71"/>
      <c r="BI39" s="256"/>
      <c r="BJ39" s="256"/>
      <c r="BK39" s="256"/>
      <c r="BL39" s="256"/>
      <c r="BM39" s="259"/>
      <c r="CA39" s="1"/>
      <c r="CB39" s="2"/>
    </row>
    <row r="40" spans="1:80" ht="20.100000000000001" customHeight="1" x14ac:dyDescent="0.15">
      <c r="A40" s="206"/>
      <c r="B40" s="155"/>
      <c r="C40" s="156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350"/>
      <c r="T40" s="351"/>
      <c r="U40" s="351"/>
      <c r="V40" s="352"/>
      <c r="W40" s="118"/>
      <c r="X40" s="119"/>
      <c r="Y40" s="140"/>
      <c r="Z40" s="141"/>
      <c r="AA40" s="141"/>
      <c r="AB40" s="142"/>
      <c r="AC40" s="158"/>
      <c r="AD40" s="187">
        <f>IF(AD39="","",IF(AC39="",ROUNDDOWN(AD39*0.1,0),(IF(AC39="※",ROUNDDOWN(AD39*0.08,0),IF(AC39="対象外","0","")))))</f>
        <v>44778</v>
      </c>
      <c r="AE40" s="188"/>
      <c r="AF40" s="188"/>
      <c r="AG40" s="188"/>
      <c r="AH40" s="188"/>
      <c r="AI40" s="189"/>
      <c r="AJ40" s="199"/>
      <c r="AK40" s="200"/>
      <c r="AL40" s="200"/>
      <c r="AM40" s="200"/>
      <c r="AN40" s="200"/>
      <c r="AO40" s="200"/>
      <c r="AP40" s="201"/>
      <c r="AQ40" s="336"/>
      <c r="AR40" s="337"/>
      <c r="AS40" s="337"/>
      <c r="AT40" s="337"/>
      <c r="AU40" s="337"/>
      <c r="AV40" s="338"/>
      <c r="AW40" s="266"/>
      <c r="AX40" s="267"/>
      <c r="AY40" s="267"/>
      <c r="AZ40" s="267"/>
      <c r="BA40" s="267"/>
      <c r="BB40" s="267"/>
      <c r="BC40" s="267"/>
      <c r="BD40" s="267"/>
      <c r="BE40" s="267"/>
      <c r="BF40" s="268"/>
      <c r="BG40" s="269"/>
      <c r="BH40" s="72"/>
      <c r="BI40" s="258"/>
      <c r="BJ40" s="258"/>
      <c r="BK40" s="258"/>
      <c r="BL40" s="258"/>
      <c r="BM40" s="260"/>
      <c r="CA40" s="1"/>
      <c r="CB40" s="2"/>
    </row>
    <row r="41" spans="1:80" ht="20.100000000000001" customHeight="1" x14ac:dyDescent="0.15">
      <c r="A41" s="205" t="s">
        <v>11</v>
      </c>
      <c r="B41" s="153" t="s">
        <v>47</v>
      </c>
      <c r="C41" s="154"/>
      <c r="D41" s="120" t="s">
        <v>95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  <c r="S41" s="339">
        <v>1</v>
      </c>
      <c r="T41" s="340"/>
      <c r="U41" s="340"/>
      <c r="V41" s="341"/>
      <c r="W41" s="118" t="s">
        <v>46</v>
      </c>
      <c r="X41" s="119"/>
      <c r="Y41" s="143">
        <v>523864</v>
      </c>
      <c r="Z41" s="144"/>
      <c r="AA41" s="144"/>
      <c r="AB41" s="145"/>
      <c r="AC41" s="157"/>
      <c r="AD41" s="202">
        <f>IF(ROUNDDOWN(Y41*S41,0)=0,"",ROUNDDOWN(Y41*S41,0))</f>
        <v>523864</v>
      </c>
      <c r="AE41" s="203"/>
      <c r="AF41" s="203"/>
      <c r="AG41" s="203"/>
      <c r="AH41" s="203"/>
      <c r="AI41" s="204"/>
      <c r="AJ41" s="196">
        <f>IF(AD41="","",SUM(AD41:AI42))</f>
        <v>576250</v>
      </c>
      <c r="AK41" s="197"/>
      <c r="AL41" s="197"/>
      <c r="AM41" s="197"/>
      <c r="AN41" s="197"/>
      <c r="AO41" s="197"/>
      <c r="AP41" s="198"/>
      <c r="AQ41" s="333" t="s">
        <v>48</v>
      </c>
      <c r="AR41" s="334"/>
      <c r="AS41" s="334"/>
      <c r="AT41" s="334"/>
      <c r="AU41" s="334"/>
      <c r="AV41" s="335"/>
      <c r="AW41" s="263"/>
      <c r="AX41" s="264"/>
      <c r="AY41" s="264"/>
      <c r="AZ41" s="264"/>
      <c r="BA41" s="264"/>
      <c r="BB41" s="264"/>
      <c r="BC41" s="264"/>
      <c r="BD41" s="264"/>
      <c r="BE41" s="264"/>
      <c r="BF41" s="265"/>
      <c r="BG41" s="261"/>
      <c r="BH41" s="71"/>
      <c r="BI41" s="256"/>
      <c r="BJ41" s="256"/>
      <c r="BK41" s="256"/>
      <c r="BL41" s="256"/>
      <c r="BM41" s="259"/>
      <c r="CA41" s="1"/>
      <c r="CB41" s="2"/>
    </row>
    <row r="42" spans="1:80" ht="20.100000000000001" customHeight="1" x14ac:dyDescent="0.15">
      <c r="A42" s="206"/>
      <c r="B42" s="155"/>
      <c r="C42" s="156"/>
      <c r="D42" s="123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350"/>
      <c r="T42" s="351"/>
      <c r="U42" s="351"/>
      <c r="V42" s="352"/>
      <c r="W42" s="118"/>
      <c r="X42" s="119"/>
      <c r="Y42" s="140"/>
      <c r="Z42" s="141"/>
      <c r="AA42" s="141"/>
      <c r="AB42" s="142"/>
      <c r="AC42" s="158"/>
      <c r="AD42" s="187">
        <f>IF(AD41="","",IF(AC41="",ROUNDDOWN(AD41*0.1,0),(IF(AC41="※",ROUNDDOWN(AD41*0.08,0),IF(AC41="対象外","0","")))))</f>
        <v>52386</v>
      </c>
      <c r="AE42" s="188"/>
      <c r="AF42" s="188"/>
      <c r="AG42" s="188"/>
      <c r="AH42" s="188"/>
      <c r="AI42" s="189"/>
      <c r="AJ42" s="199"/>
      <c r="AK42" s="200"/>
      <c r="AL42" s="200"/>
      <c r="AM42" s="200"/>
      <c r="AN42" s="200"/>
      <c r="AO42" s="200"/>
      <c r="AP42" s="201"/>
      <c r="AQ42" s="336"/>
      <c r="AR42" s="337"/>
      <c r="AS42" s="337"/>
      <c r="AT42" s="337"/>
      <c r="AU42" s="337"/>
      <c r="AV42" s="338"/>
      <c r="AW42" s="266"/>
      <c r="AX42" s="267"/>
      <c r="AY42" s="267"/>
      <c r="AZ42" s="267"/>
      <c r="BA42" s="267"/>
      <c r="BB42" s="267"/>
      <c r="BC42" s="267"/>
      <c r="BD42" s="267"/>
      <c r="BE42" s="267"/>
      <c r="BF42" s="268"/>
      <c r="BG42" s="269"/>
      <c r="BH42" s="72"/>
      <c r="BI42" s="258"/>
      <c r="BJ42" s="258"/>
      <c r="BK42" s="258"/>
      <c r="BL42" s="258"/>
      <c r="BM42" s="260"/>
      <c r="CA42" s="1"/>
      <c r="CB42" s="2"/>
    </row>
    <row r="43" spans="1:80" ht="20.100000000000001" customHeight="1" x14ac:dyDescent="0.15">
      <c r="A43" s="205" t="s">
        <v>10</v>
      </c>
      <c r="B43" s="153" t="s">
        <v>47</v>
      </c>
      <c r="C43" s="154"/>
      <c r="D43" s="120" t="s">
        <v>96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2"/>
      <c r="S43" s="339">
        <v>1</v>
      </c>
      <c r="T43" s="340"/>
      <c r="U43" s="340"/>
      <c r="V43" s="341"/>
      <c r="W43" s="118" t="s">
        <v>46</v>
      </c>
      <c r="X43" s="119"/>
      <c r="Y43" s="143">
        <v>104</v>
      </c>
      <c r="Z43" s="144"/>
      <c r="AA43" s="144"/>
      <c r="AB43" s="145"/>
      <c r="AC43" s="157"/>
      <c r="AD43" s="202">
        <f>IF(ROUNDDOWN(Y43*S43,0)=0,"",ROUNDDOWN(Y43*S43,0))</f>
        <v>104</v>
      </c>
      <c r="AE43" s="203"/>
      <c r="AF43" s="203"/>
      <c r="AG43" s="203"/>
      <c r="AH43" s="203"/>
      <c r="AI43" s="204"/>
      <c r="AJ43" s="196">
        <f>IF(AD43="","",SUM(AD43:AI44))</f>
        <v>114</v>
      </c>
      <c r="AK43" s="197"/>
      <c r="AL43" s="197"/>
      <c r="AM43" s="197"/>
      <c r="AN43" s="197"/>
      <c r="AO43" s="197"/>
      <c r="AP43" s="198"/>
      <c r="AQ43" s="333" t="s">
        <v>45</v>
      </c>
      <c r="AR43" s="334"/>
      <c r="AS43" s="334"/>
      <c r="AT43" s="334"/>
      <c r="AU43" s="334"/>
      <c r="AV43" s="335"/>
      <c r="AW43" s="263"/>
      <c r="AX43" s="264"/>
      <c r="AY43" s="264"/>
      <c r="AZ43" s="264"/>
      <c r="BA43" s="264"/>
      <c r="BB43" s="264"/>
      <c r="BC43" s="264"/>
      <c r="BD43" s="264"/>
      <c r="BE43" s="264"/>
      <c r="BF43" s="265"/>
      <c r="BG43" s="261"/>
      <c r="BH43" s="71"/>
      <c r="BI43" s="256"/>
      <c r="BJ43" s="256"/>
      <c r="BK43" s="256"/>
      <c r="BL43" s="256"/>
      <c r="BM43" s="259"/>
      <c r="CA43" s="1"/>
      <c r="CB43" s="2"/>
    </row>
    <row r="44" spans="1:80" ht="20.100000000000001" customHeight="1" x14ac:dyDescent="0.15">
      <c r="A44" s="206"/>
      <c r="B44" s="155"/>
      <c r="C44" s="156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350"/>
      <c r="T44" s="351"/>
      <c r="U44" s="351"/>
      <c r="V44" s="352"/>
      <c r="W44" s="118"/>
      <c r="X44" s="119"/>
      <c r="Y44" s="140"/>
      <c r="Z44" s="141"/>
      <c r="AA44" s="141"/>
      <c r="AB44" s="142"/>
      <c r="AC44" s="158"/>
      <c r="AD44" s="187">
        <f>IF(AD43="","",IF(AC43="",ROUNDDOWN(AD43*0.1,0),(IF(AC43="※",ROUNDDOWN(AD43*0.08,0),IF(AC43="対象外","0","")))))</f>
        <v>10</v>
      </c>
      <c r="AE44" s="188"/>
      <c r="AF44" s="188"/>
      <c r="AG44" s="188"/>
      <c r="AH44" s="188"/>
      <c r="AI44" s="189"/>
      <c r="AJ44" s="199"/>
      <c r="AK44" s="200"/>
      <c r="AL44" s="200"/>
      <c r="AM44" s="200"/>
      <c r="AN44" s="200"/>
      <c r="AO44" s="200"/>
      <c r="AP44" s="201"/>
      <c r="AQ44" s="336"/>
      <c r="AR44" s="337"/>
      <c r="AS44" s="337"/>
      <c r="AT44" s="337"/>
      <c r="AU44" s="337"/>
      <c r="AV44" s="338"/>
      <c r="AW44" s="266"/>
      <c r="AX44" s="267"/>
      <c r="AY44" s="267"/>
      <c r="AZ44" s="267"/>
      <c r="BA44" s="267"/>
      <c r="BB44" s="267"/>
      <c r="BC44" s="267"/>
      <c r="BD44" s="267"/>
      <c r="BE44" s="267"/>
      <c r="BF44" s="268"/>
      <c r="BG44" s="269"/>
      <c r="BH44" s="72"/>
      <c r="BI44" s="258"/>
      <c r="BJ44" s="258"/>
      <c r="BK44" s="258"/>
      <c r="BL44" s="258"/>
      <c r="BM44" s="260"/>
      <c r="CA44" s="1"/>
      <c r="CB44" s="2"/>
    </row>
    <row r="45" spans="1:80" ht="20.100000000000001" customHeight="1" x14ac:dyDescent="0.15">
      <c r="A45" s="205" t="s">
        <v>9</v>
      </c>
      <c r="B45" s="153" t="s">
        <v>44</v>
      </c>
      <c r="C45" s="154"/>
      <c r="D45" s="120" t="s">
        <v>43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2"/>
      <c r="S45" s="339">
        <v>200</v>
      </c>
      <c r="T45" s="340"/>
      <c r="U45" s="340"/>
      <c r="V45" s="341"/>
      <c r="W45" s="118" t="s">
        <v>38</v>
      </c>
      <c r="X45" s="119"/>
      <c r="Y45" s="143">
        <v>152</v>
      </c>
      <c r="Z45" s="144"/>
      <c r="AA45" s="144"/>
      <c r="AB45" s="145"/>
      <c r="AC45" s="157"/>
      <c r="AD45" s="202">
        <f>IF(ROUNDDOWN(Y45*S45,0)=0,"",ROUNDDOWN(Y45*S45,0))</f>
        <v>30400</v>
      </c>
      <c r="AE45" s="203"/>
      <c r="AF45" s="203"/>
      <c r="AG45" s="203"/>
      <c r="AH45" s="203"/>
      <c r="AI45" s="204"/>
      <c r="AJ45" s="196">
        <f>IF(AD45="","",SUM(AD45:AI46))</f>
        <v>33440</v>
      </c>
      <c r="AK45" s="197"/>
      <c r="AL45" s="197"/>
      <c r="AM45" s="197"/>
      <c r="AN45" s="197"/>
      <c r="AO45" s="197"/>
      <c r="AP45" s="198"/>
      <c r="AQ45" s="333" t="s">
        <v>42</v>
      </c>
      <c r="AR45" s="334"/>
      <c r="AS45" s="334"/>
      <c r="AT45" s="334"/>
      <c r="AU45" s="334"/>
      <c r="AV45" s="335"/>
      <c r="AW45" s="263"/>
      <c r="AX45" s="264"/>
      <c r="AY45" s="264"/>
      <c r="AZ45" s="264"/>
      <c r="BA45" s="264"/>
      <c r="BB45" s="264"/>
      <c r="BC45" s="264"/>
      <c r="BD45" s="264"/>
      <c r="BE45" s="264"/>
      <c r="BF45" s="265"/>
      <c r="BG45" s="261"/>
      <c r="BH45" s="71"/>
      <c r="BI45" s="256"/>
      <c r="BJ45" s="256"/>
      <c r="BK45" s="256"/>
      <c r="BL45" s="256"/>
      <c r="BM45" s="259"/>
      <c r="CA45" s="1"/>
      <c r="CB45" s="2"/>
    </row>
    <row r="46" spans="1:80" ht="20.100000000000001" customHeight="1" x14ac:dyDescent="0.15">
      <c r="A46" s="206"/>
      <c r="B46" s="155"/>
      <c r="C46" s="156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350"/>
      <c r="T46" s="351"/>
      <c r="U46" s="351"/>
      <c r="V46" s="352"/>
      <c r="W46" s="118"/>
      <c r="X46" s="119"/>
      <c r="Y46" s="140"/>
      <c r="Z46" s="141"/>
      <c r="AA46" s="141"/>
      <c r="AB46" s="142"/>
      <c r="AC46" s="158"/>
      <c r="AD46" s="187">
        <f>IF(AD45="","",IF(AC45="",ROUNDDOWN(AD45*0.1,0),(IF(AC45="※",ROUNDDOWN(AD45*0.08,0),IF(AC45="対象外","0","")))))</f>
        <v>3040</v>
      </c>
      <c r="AE46" s="188"/>
      <c r="AF46" s="188"/>
      <c r="AG46" s="188"/>
      <c r="AH46" s="188"/>
      <c r="AI46" s="189"/>
      <c r="AJ46" s="199"/>
      <c r="AK46" s="200"/>
      <c r="AL46" s="200"/>
      <c r="AM46" s="200"/>
      <c r="AN46" s="200"/>
      <c r="AO46" s="200"/>
      <c r="AP46" s="201"/>
      <c r="AQ46" s="336"/>
      <c r="AR46" s="337"/>
      <c r="AS46" s="337"/>
      <c r="AT46" s="337"/>
      <c r="AU46" s="337"/>
      <c r="AV46" s="338"/>
      <c r="AW46" s="266"/>
      <c r="AX46" s="267"/>
      <c r="AY46" s="267"/>
      <c r="AZ46" s="267"/>
      <c r="BA46" s="267"/>
      <c r="BB46" s="267"/>
      <c r="BC46" s="267"/>
      <c r="BD46" s="267"/>
      <c r="BE46" s="267"/>
      <c r="BF46" s="268"/>
      <c r="BG46" s="269"/>
      <c r="BH46" s="72"/>
      <c r="BI46" s="258"/>
      <c r="BJ46" s="258"/>
      <c r="BK46" s="258"/>
      <c r="BL46" s="258"/>
      <c r="BM46" s="260"/>
      <c r="CA46" s="1"/>
      <c r="CB46" s="2"/>
    </row>
    <row r="47" spans="1:80" ht="20.100000000000001" customHeight="1" x14ac:dyDescent="0.15">
      <c r="A47" s="205" t="s">
        <v>8</v>
      </c>
      <c r="B47" s="153" t="s">
        <v>40</v>
      </c>
      <c r="C47" s="154"/>
      <c r="D47" s="120" t="s">
        <v>41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339">
        <v>100</v>
      </c>
      <c r="T47" s="340"/>
      <c r="U47" s="340"/>
      <c r="V47" s="341"/>
      <c r="W47" s="118" t="s">
        <v>38</v>
      </c>
      <c r="X47" s="119"/>
      <c r="Y47" s="143">
        <v>109.9</v>
      </c>
      <c r="Z47" s="144"/>
      <c r="AA47" s="144"/>
      <c r="AB47" s="145"/>
      <c r="AC47" s="157"/>
      <c r="AD47" s="202">
        <f>IF(ROUNDDOWN(Y47*S47,0)=0,"",ROUNDDOWN(Y47*S47,0))</f>
        <v>10990</v>
      </c>
      <c r="AE47" s="203"/>
      <c r="AF47" s="203"/>
      <c r="AG47" s="203"/>
      <c r="AH47" s="203"/>
      <c r="AI47" s="204"/>
      <c r="AJ47" s="196">
        <f>IF(AD47="","",SUM(AD47:AI48))</f>
        <v>12089</v>
      </c>
      <c r="AK47" s="197"/>
      <c r="AL47" s="197"/>
      <c r="AM47" s="197"/>
      <c r="AN47" s="197"/>
      <c r="AO47" s="197"/>
      <c r="AP47" s="198"/>
      <c r="AQ47" s="333"/>
      <c r="AR47" s="334"/>
      <c r="AS47" s="334"/>
      <c r="AT47" s="334"/>
      <c r="AU47" s="334"/>
      <c r="AV47" s="335"/>
      <c r="AW47" s="263"/>
      <c r="AX47" s="264"/>
      <c r="AY47" s="264"/>
      <c r="AZ47" s="264"/>
      <c r="BA47" s="264"/>
      <c r="BB47" s="264"/>
      <c r="BC47" s="264"/>
      <c r="BD47" s="264"/>
      <c r="BE47" s="264"/>
      <c r="BF47" s="265"/>
      <c r="BG47" s="261"/>
      <c r="BH47" s="71"/>
      <c r="BI47" s="256"/>
      <c r="BJ47" s="256"/>
      <c r="BK47" s="256"/>
      <c r="BL47" s="256"/>
      <c r="BM47" s="259"/>
      <c r="CA47" s="1"/>
      <c r="CB47" s="2"/>
    </row>
    <row r="48" spans="1:80" ht="20.100000000000001" customHeight="1" x14ac:dyDescent="0.15">
      <c r="A48" s="206"/>
      <c r="B48" s="155"/>
      <c r="C48" s="156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350"/>
      <c r="T48" s="351"/>
      <c r="U48" s="351"/>
      <c r="V48" s="352"/>
      <c r="W48" s="118"/>
      <c r="X48" s="119"/>
      <c r="Y48" s="140"/>
      <c r="Z48" s="141"/>
      <c r="AA48" s="141"/>
      <c r="AB48" s="142"/>
      <c r="AC48" s="158"/>
      <c r="AD48" s="187">
        <f>IF(AD47="","",IF(AC47="",ROUNDDOWN(AD47*0.1,0),(IF(AC47="※",ROUNDDOWN(AD47*0.08,0),IF(AC47="対象外","0","")))))</f>
        <v>1099</v>
      </c>
      <c r="AE48" s="188"/>
      <c r="AF48" s="188"/>
      <c r="AG48" s="188"/>
      <c r="AH48" s="188"/>
      <c r="AI48" s="189"/>
      <c r="AJ48" s="199"/>
      <c r="AK48" s="200"/>
      <c r="AL48" s="200"/>
      <c r="AM48" s="200"/>
      <c r="AN48" s="200"/>
      <c r="AO48" s="200"/>
      <c r="AP48" s="201"/>
      <c r="AQ48" s="336"/>
      <c r="AR48" s="337"/>
      <c r="AS48" s="337"/>
      <c r="AT48" s="337"/>
      <c r="AU48" s="337"/>
      <c r="AV48" s="338"/>
      <c r="AW48" s="266"/>
      <c r="AX48" s="267"/>
      <c r="AY48" s="267"/>
      <c r="AZ48" s="267"/>
      <c r="BA48" s="267"/>
      <c r="BB48" s="267"/>
      <c r="BC48" s="267"/>
      <c r="BD48" s="267"/>
      <c r="BE48" s="267"/>
      <c r="BF48" s="268"/>
      <c r="BG48" s="269"/>
      <c r="BH48" s="72"/>
      <c r="BI48" s="258"/>
      <c r="BJ48" s="258"/>
      <c r="BK48" s="258"/>
      <c r="BL48" s="258"/>
      <c r="BM48" s="260"/>
      <c r="CA48" s="1"/>
      <c r="CB48" s="2"/>
    </row>
    <row r="49" spans="1:80" ht="20.100000000000001" customHeight="1" x14ac:dyDescent="0.15">
      <c r="A49" s="205" t="s">
        <v>7</v>
      </c>
      <c r="B49" s="153" t="s">
        <v>40</v>
      </c>
      <c r="C49" s="154"/>
      <c r="D49" s="120" t="s">
        <v>39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2"/>
      <c r="S49" s="339">
        <v>100</v>
      </c>
      <c r="T49" s="340"/>
      <c r="U49" s="340"/>
      <c r="V49" s="341"/>
      <c r="W49" s="213" t="s">
        <v>38</v>
      </c>
      <c r="X49" s="214"/>
      <c r="Y49" s="143">
        <v>32.1</v>
      </c>
      <c r="Z49" s="144"/>
      <c r="AA49" s="144"/>
      <c r="AB49" s="145"/>
      <c r="AC49" s="157" t="s">
        <v>37</v>
      </c>
      <c r="AD49" s="202">
        <f>IF(ROUNDDOWN(Y49*S49,0)=0,"",ROUNDDOWN(Y49*S49,0))</f>
        <v>3210</v>
      </c>
      <c r="AE49" s="203"/>
      <c r="AF49" s="203"/>
      <c r="AG49" s="203"/>
      <c r="AH49" s="203"/>
      <c r="AI49" s="204"/>
      <c r="AJ49" s="196">
        <f>IF(AD49="","",SUM(AD49:AI50))</f>
        <v>3210</v>
      </c>
      <c r="AK49" s="197"/>
      <c r="AL49" s="197"/>
      <c r="AM49" s="197"/>
      <c r="AN49" s="197"/>
      <c r="AO49" s="197"/>
      <c r="AP49" s="198"/>
      <c r="AQ49" s="333"/>
      <c r="AR49" s="334"/>
      <c r="AS49" s="334"/>
      <c r="AT49" s="334"/>
      <c r="AU49" s="334"/>
      <c r="AV49" s="335"/>
      <c r="AW49" s="263"/>
      <c r="AX49" s="264"/>
      <c r="AY49" s="264"/>
      <c r="AZ49" s="264"/>
      <c r="BA49" s="264"/>
      <c r="BB49" s="264"/>
      <c r="BC49" s="264"/>
      <c r="BD49" s="264"/>
      <c r="BE49" s="264"/>
      <c r="BF49" s="265"/>
      <c r="BG49" s="261"/>
      <c r="BH49" s="71"/>
      <c r="BI49" s="256"/>
      <c r="BJ49" s="256"/>
      <c r="BK49" s="256"/>
      <c r="BL49" s="256"/>
      <c r="BM49" s="259"/>
      <c r="CA49" s="1"/>
      <c r="CB49" s="2"/>
    </row>
    <row r="50" spans="1:80" ht="20.100000000000001" customHeight="1" x14ac:dyDescent="0.15">
      <c r="A50" s="210"/>
      <c r="B50" s="211"/>
      <c r="C50" s="212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2"/>
      <c r="S50" s="342"/>
      <c r="T50" s="343"/>
      <c r="U50" s="343"/>
      <c r="V50" s="344"/>
      <c r="W50" s="215"/>
      <c r="X50" s="216"/>
      <c r="Y50" s="159"/>
      <c r="Z50" s="160"/>
      <c r="AA50" s="160"/>
      <c r="AB50" s="161"/>
      <c r="AC50" s="217"/>
      <c r="AD50" s="226" t="str">
        <f>IF(AD49="","",IF(AC49="",ROUNDDOWN(AD49*0.1,0),(IF(AC49="※",ROUNDDOWN(AD49*0.08,0),IF(AC49="対象外","0","")))))</f>
        <v>0</v>
      </c>
      <c r="AE50" s="227"/>
      <c r="AF50" s="227"/>
      <c r="AG50" s="227"/>
      <c r="AH50" s="227"/>
      <c r="AI50" s="228"/>
      <c r="AJ50" s="199"/>
      <c r="AK50" s="200"/>
      <c r="AL50" s="200"/>
      <c r="AM50" s="200"/>
      <c r="AN50" s="200"/>
      <c r="AO50" s="200"/>
      <c r="AP50" s="201"/>
      <c r="AQ50" s="336"/>
      <c r="AR50" s="337"/>
      <c r="AS50" s="337"/>
      <c r="AT50" s="337"/>
      <c r="AU50" s="337"/>
      <c r="AV50" s="338"/>
      <c r="AW50" s="166"/>
      <c r="AX50" s="167"/>
      <c r="AY50" s="167"/>
      <c r="AZ50" s="167"/>
      <c r="BA50" s="167"/>
      <c r="BB50" s="167"/>
      <c r="BC50" s="167"/>
      <c r="BD50" s="167"/>
      <c r="BE50" s="167"/>
      <c r="BF50" s="168"/>
      <c r="BG50" s="262"/>
      <c r="BH50" s="70"/>
      <c r="BI50" s="257"/>
      <c r="BJ50" s="257"/>
      <c r="BK50" s="257"/>
      <c r="BL50" s="257"/>
      <c r="BM50" s="328"/>
      <c r="CA50" s="1"/>
      <c r="CB50" s="2"/>
    </row>
    <row r="51" spans="1:80" ht="20.100000000000001" customHeight="1" x14ac:dyDescent="0.15">
      <c r="AC51" s="190" t="s">
        <v>6</v>
      </c>
      <c r="AD51" s="191"/>
      <c r="AE51" s="191"/>
      <c r="AF51" s="191"/>
      <c r="AG51" s="191"/>
      <c r="AH51" s="191"/>
      <c r="AI51" s="192"/>
      <c r="AJ51" s="181">
        <f>SUM(AJ37:AP50)</f>
        <v>1389020</v>
      </c>
      <c r="AK51" s="182"/>
      <c r="AL51" s="182"/>
      <c r="AM51" s="182"/>
      <c r="AN51" s="182"/>
      <c r="AO51" s="182"/>
      <c r="AP51" s="183"/>
      <c r="AQ51" s="69"/>
      <c r="AR51" s="69"/>
      <c r="AS51" s="69"/>
      <c r="AT51" s="69"/>
      <c r="AU51" s="69"/>
      <c r="AV51" s="69"/>
      <c r="AX51" s="69"/>
      <c r="AY51" s="69"/>
      <c r="AZ51" s="69"/>
      <c r="BA51" s="69"/>
      <c r="BB51" s="69"/>
      <c r="BC51" s="69"/>
      <c r="BD51" s="69"/>
      <c r="BE51" s="69"/>
      <c r="BF51" s="44"/>
      <c r="BG51" s="44"/>
      <c r="BH51" s="44"/>
      <c r="BI51" s="44"/>
      <c r="BJ51" s="44"/>
      <c r="BK51" s="44"/>
      <c r="BL51" s="44"/>
      <c r="BM51" s="44"/>
      <c r="CA51" s="1"/>
      <c r="CB51" s="2"/>
    </row>
    <row r="52" spans="1:80" ht="20.100000000000001" customHeight="1" x14ac:dyDescent="0.15">
      <c r="AC52" s="193"/>
      <c r="AD52" s="194"/>
      <c r="AE52" s="194"/>
      <c r="AF52" s="194"/>
      <c r="AG52" s="194"/>
      <c r="AH52" s="194"/>
      <c r="AI52" s="195"/>
      <c r="AJ52" s="184"/>
      <c r="AK52" s="185"/>
      <c r="AL52" s="185"/>
      <c r="AM52" s="185"/>
      <c r="AN52" s="185"/>
      <c r="AO52" s="185"/>
      <c r="AP52" s="186"/>
      <c r="CA52" s="1"/>
      <c r="CB52" s="2"/>
    </row>
    <row r="53" spans="1:80" ht="15" customHeight="1" thickBot="1" x14ac:dyDescent="0.2">
      <c r="AB53" s="21"/>
      <c r="AC53" s="21"/>
      <c r="AD53" s="21"/>
      <c r="AE53" s="21"/>
      <c r="AF53" s="21"/>
      <c r="AG53" s="19"/>
      <c r="AH53" s="19"/>
      <c r="AI53" s="19"/>
      <c r="AJ53" s="19"/>
      <c r="AK53" s="19"/>
      <c r="AL53" s="19"/>
      <c r="AM53" s="19"/>
      <c r="AN53" s="19"/>
      <c r="CA53" s="1"/>
      <c r="CB53" s="2"/>
    </row>
    <row r="54" spans="1:80" ht="20.100000000000001" customHeight="1" x14ac:dyDescent="0.15">
      <c r="AC54" s="171" t="s">
        <v>5</v>
      </c>
      <c r="AD54" s="172"/>
      <c r="AE54" s="172"/>
      <c r="AF54" s="172"/>
      <c r="AG54" s="172"/>
      <c r="AH54" s="172"/>
      <c r="AI54" s="173"/>
      <c r="AJ54" s="306">
        <f>SUM(AJ51,'(見本) P2'!AH36:AO37,'(見本) P3'!AJ37:AP38)</f>
        <v>1405915</v>
      </c>
      <c r="AK54" s="306"/>
      <c r="AL54" s="306"/>
      <c r="AM54" s="306"/>
      <c r="AN54" s="306"/>
      <c r="AO54" s="306"/>
      <c r="AP54" s="307"/>
      <c r="AQ54" s="18"/>
      <c r="AR54" s="18"/>
      <c r="AS54" s="18"/>
      <c r="AT54" s="16"/>
      <c r="AU54" s="16"/>
      <c r="AV54" s="17" t="s">
        <v>4</v>
      </c>
      <c r="AW54" s="270">
        <f>AJ54-AW55-AW56</f>
        <v>1397305</v>
      </c>
      <c r="AX54" s="270"/>
      <c r="AY54" s="270"/>
      <c r="AZ54" s="270"/>
      <c r="BA54" s="270"/>
      <c r="BB54" s="270"/>
      <c r="BC54" s="16"/>
      <c r="BD54" s="276" t="s">
        <v>2</v>
      </c>
      <c r="BE54" s="276"/>
      <c r="BF54" s="276"/>
      <c r="BG54" s="276"/>
      <c r="BH54" s="276"/>
      <c r="BI54" s="270">
        <f>ROUNDDOWN(AW54*0.1/1.1,0)</f>
        <v>127027</v>
      </c>
      <c r="BJ54" s="270"/>
      <c r="BK54" s="270"/>
      <c r="BL54" s="270"/>
      <c r="BM54" s="15" t="s">
        <v>1</v>
      </c>
      <c r="CA54" s="1"/>
      <c r="CB54" s="2"/>
    </row>
    <row r="55" spans="1:80" ht="20.100000000000001" customHeight="1" x14ac:dyDescent="0.15">
      <c r="AC55" s="174"/>
      <c r="AD55" s="175"/>
      <c r="AE55" s="175"/>
      <c r="AF55" s="175"/>
      <c r="AG55" s="175"/>
      <c r="AH55" s="175"/>
      <c r="AI55" s="176"/>
      <c r="AJ55" s="309"/>
      <c r="AK55" s="309"/>
      <c r="AL55" s="309"/>
      <c r="AM55" s="309"/>
      <c r="AN55" s="309"/>
      <c r="AO55" s="309"/>
      <c r="AP55" s="310"/>
      <c r="AT55" s="13"/>
      <c r="AU55" s="13"/>
      <c r="AV55" s="14" t="s">
        <v>3</v>
      </c>
      <c r="AW55" s="271">
        <f>SUMIF(AC37:AC50,"※",AJ37:AP50)+SUMIF('(見本) P2'!AC23:AC36,"※",'(見本) P2'!AJ23:AP36)+SUMIF('(見本) P3'!AC23:AC36,"※",'(見本) P3'!AJ23:AP36)</f>
        <v>5400</v>
      </c>
      <c r="AX55" s="271"/>
      <c r="AY55" s="271"/>
      <c r="AZ55" s="271"/>
      <c r="BA55" s="271"/>
      <c r="BB55" s="271"/>
      <c r="BC55" s="13"/>
      <c r="BD55" s="272" t="s">
        <v>2</v>
      </c>
      <c r="BE55" s="272"/>
      <c r="BF55" s="272"/>
      <c r="BG55" s="272"/>
      <c r="BH55" s="272"/>
      <c r="BI55" s="271">
        <f>ROUNDDOWN(AW55*0.08/1.08,0)</f>
        <v>400</v>
      </c>
      <c r="BJ55" s="271"/>
      <c r="BK55" s="271"/>
      <c r="BL55" s="271"/>
      <c r="BM55" s="12" t="s">
        <v>1</v>
      </c>
      <c r="CA55" s="1"/>
      <c r="CB55" s="2"/>
    </row>
    <row r="56" spans="1:80" ht="20.100000000000001" customHeight="1" thickBot="1" x14ac:dyDescent="0.2">
      <c r="AC56" s="177"/>
      <c r="AD56" s="178"/>
      <c r="AE56" s="178"/>
      <c r="AF56" s="178"/>
      <c r="AG56" s="178"/>
      <c r="AH56" s="178"/>
      <c r="AI56" s="179"/>
      <c r="AJ56" s="312"/>
      <c r="AK56" s="312"/>
      <c r="AL56" s="312"/>
      <c r="AM56" s="312"/>
      <c r="AN56" s="312"/>
      <c r="AO56" s="312"/>
      <c r="AP56" s="313"/>
      <c r="AQ56" s="11"/>
      <c r="AR56" s="11"/>
      <c r="AS56" s="11"/>
      <c r="AT56" s="9"/>
      <c r="AU56" s="9"/>
      <c r="AV56" s="10" t="s">
        <v>0</v>
      </c>
      <c r="AW56" s="162">
        <f>SUMIF(AC37:AC50,"対象外",AJ37:AP50)+SUMIF('(見本) P2'!AC23:AC36,"対象外",'(見本) P2'!AJ23:AP36)+SUMIF('(見本) P3'!AC23:AC36,"対象外",'(見本) P3'!AJ23:AP36)</f>
        <v>3210</v>
      </c>
      <c r="AX56" s="162"/>
      <c r="AY56" s="162"/>
      <c r="AZ56" s="162"/>
      <c r="BA56" s="162"/>
      <c r="BB56" s="162"/>
      <c r="BC56" s="9"/>
      <c r="BD56" s="136"/>
      <c r="BE56" s="136"/>
      <c r="BF56" s="136"/>
      <c r="BG56" s="136"/>
      <c r="BH56" s="136"/>
      <c r="BI56" s="8"/>
      <c r="BJ56" s="8"/>
      <c r="BK56" s="8"/>
      <c r="BL56" s="8"/>
      <c r="BM56" s="7"/>
      <c r="CA56" s="1"/>
      <c r="CB56" s="2"/>
    </row>
    <row r="57" spans="1:80" s="68" customFormat="1" ht="14.25" customHeight="1" x14ac:dyDescent="0.15">
      <c r="A57" s="346" t="s">
        <v>36</v>
      </c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CA57" s="2"/>
    </row>
    <row r="58" spans="1:80" ht="14.25" customHeight="1" x14ac:dyDescent="0.15">
      <c r="A58" s="346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CA58" s="67"/>
    </row>
    <row r="59" spans="1:80" ht="21" customHeight="1" x14ac:dyDescent="0.2">
      <c r="A59" s="66" t="s">
        <v>35</v>
      </c>
      <c r="AA59" s="65"/>
      <c r="AB59" s="65"/>
      <c r="AC59" s="65"/>
      <c r="AD59" s="65"/>
      <c r="AE59" s="65"/>
      <c r="AF59" s="65"/>
      <c r="AG59" s="65"/>
      <c r="AH59" s="65"/>
      <c r="AI59" s="65"/>
      <c r="BA59" s="61"/>
      <c r="BB59" s="61"/>
      <c r="BC59" s="61"/>
      <c r="BD59" s="61"/>
      <c r="BE59" s="61"/>
      <c r="BF59" s="61"/>
      <c r="BG59" s="61"/>
      <c r="BH59" s="134" t="s">
        <v>24</v>
      </c>
      <c r="BI59" s="134"/>
      <c r="BJ59" s="63">
        <f>IF(BJ17="","",BJ17)</f>
        <v>1</v>
      </c>
      <c r="BK59" s="64" t="s">
        <v>34</v>
      </c>
      <c r="BL59" s="63">
        <f>IF(BL17="","",BL17)</f>
        <v>2</v>
      </c>
      <c r="BM59" s="62"/>
    </row>
    <row r="60" spans="1:80" ht="5.25" customHeight="1" x14ac:dyDescent="0.15">
      <c r="A60" s="45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3"/>
      <c r="AX60" s="117"/>
      <c r="AY60" s="117"/>
      <c r="AZ60" s="117"/>
      <c r="BA60" s="117"/>
      <c r="BB60" s="61"/>
      <c r="BC60" s="117"/>
      <c r="BD60" s="117"/>
      <c r="BE60" s="117"/>
      <c r="BF60" s="117"/>
      <c r="BG60" s="61"/>
      <c r="BH60" s="117"/>
      <c r="BI60" s="117"/>
      <c r="BJ60" s="116"/>
      <c r="BK60" s="116"/>
      <c r="BL60" s="116"/>
    </row>
    <row r="61" spans="1:80" ht="13.5" customHeight="1" x14ac:dyDescent="0.15">
      <c r="A61" s="40"/>
      <c r="B61" s="55" t="s">
        <v>33</v>
      </c>
      <c r="H61" s="55" t="s">
        <v>32</v>
      </c>
      <c r="V61" s="36"/>
      <c r="AA61" s="56"/>
      <c r="AB61" s="56"/>
      <c r="AC61" s="56"/>
      <c r="AD61" s="56"/>
      <c r="AE61" s="56"/>
      <c r="AF61" s="56"/>
      <c r="AG61" s="56"/>
      <c r="AH61" s="56"/>
      <c r="AX61" s="117"/>
      <c r="AY61" s="117"/>
      <c r="AZ61" s="117"/>
      <c r="BA61" s="117"/>
      <c r="BB61" s="61"/>
      <c r="BC61" s="117"/>
      <c r="BD61" s="117"/>
      <c r="BE61" s="117"/>
      <c r="BF61" s="117"/>
      <c r="BG61" s="61"/>
      <c r="BH61" s="117"/>
      <c r="BI61" s="117"/>
      <c r="BJ61" s="117"/>
      <c r="BK61" s="117"/>
      <c r="BL61" s="117"/>
    </row>
    <row r="62" spans="1:80" ht="18" customHeight="1" thickBot="1" x14ac:dyDescent="0.2">
      <c r="A62" s="40"/>
      <c r="B62" s="39" t="str">
        <f>IF(B20="","",B20)</f>
        <v/>
      </c>
      <c r="C62" s="38" t="str">
        <f>IF(C20="","",C20)</f>
        <v/>
      </c>
      <c r="D62" s="38" t="str">
        <f>IF(D20="","",D20)</f>
        <v/>
      </c>
      <c r="E62" s="38" t="str">
        <f>IF(E20="","",E20)</f>
        <v/>
      </c>
      <c r="F62" s="37" t="str">
        <f>IF(F20="","",F20)</f>
        <v/>
      </c>
      <c r="H62" s="60" t="str">
        <f t="shared" ref="H62:U62" si="0">IF(H20="","",H20)</f>
        <v>Ｔ</v>
      </c>
      <c r="I62" s="59">
        <f t="shared" si="0"/>
        <v>0</v>
      </c>
      <c r="J62" s="58">
        <f t="shared" si="0"/>
        <v>1</v>
      </c>
      <c r="K62" s="58">
        <f t="shared" si="0"/>
        <v>2</v>
      </c>
      <c r="L62" s="58">
        <f t="shared" si="0"/>
        <v>3</v>
      </c>
      <c r="M62" s="58">
        <f t="shared" si="0"/>
        <v>4</v>
      </c>
      <c r="N62" s="58">
        <f t="shared" si="0"/>
        <v>5</v>
      </c>
      <c r="O62" s="58">
        <f t="shared" si="0"/>
        <v>6</v>
      </c>
      <c r="P62" s="58">
        <f t="shared" si="0"/>
        <v>7</v>
      </c>
      <c r="Q62" s="58">
        <f t="shared" si="0"/>
        <v>8</v>
      </c>
      <c r="R62" s="58">
        <f t="shared" si="0"/>
        <v>9</v>
      </c>
      <c r="S62" s="58">
        <f t="shared" si="0"/>
        <v>1</v>
      </c>
      <c r="T62" s="58">
        <f t="shared" si="0"/>
        <v>2</v>
      </c>
      <c r="U62" s="57">
        <f t="shared" si="0"/>
        <v>3</v>
      </c>
      <c r="V62" s="36"/>
      <c r="AA62" s="56"/>
      <c r="AB62" s="56"/>
      <c r="AC62" s="56"/>
      <c r="AD62" s="56"/>
      <c r="AE62" s="56"/>
      <c r="AF62" s="56"/>
      <c r="AG62" s="56"/>
      <c r="AH62" s="56"/>
      <c r="BA62" s="117"/>
      <c r="BB62" s="117"/>
      <c r="BC62" s="117"/>
      <c r="BD62" s="117"/>
      <c r="BE62" s="117"/>
      <c r="BF62" s="329"/>
      <c r="BG62" s="329"/>
      <c r="BH62" s="329"/>
      <c r="BI62" s="329"/>
      <c r="BJ62" s="329"/>
      <c r="BK62" s="329"/>
      <c r="BL62" s="329"/>
    </row>
    <row r="63" spans="1:80" ht="18" customHeight="1" x14ac:dyDescent="0.15">
      <c r="A63" s="40"/>
      <c r="B63" s="55" t="s">
        <v>31</v>
      </c>
      <c r="V63" s="36"/>
      <c r="AU63" s="330" t="s">
        <v>30</v>
      </c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2"/>
      <c r="BG63" s="52"/>
    </row>
    <row r="64" spans="1:80" ht="5.0999999999999996" customHeight="1" x14ac:dyDescent="0.15">
      <c r="A64" s="40"/>
      <c r="B64" s="55"/>
      <c r="V64" s="36"/>
      <c r="AU64" s="54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3"/>
      <c r="BG64" s="52"/>
    </row>
    <row r="65" spans="1:80" ht="13.5" customHeight="1" x14ac:dyDescent="0.15">
      <c r="A65" s="40"/>
      <c r="B65" s="345" t="str">
        <f>IF(B23="","",B23)</f>
        <v/>
      </c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V65" s="36"/>
      <c r="AU65" s="51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0"/>
      <c r="BG65" s="49"/>
    </row>
    <row r="66" spans="1:80" ht="17.25" customHeight="1" x14ac:dyDescent="0.2">
      <c r="A66" s="40"/>
      <c r="B66" s="324" t="str">
        <f>IF(B24="","",B24)</f>
        <v>〒752-1234</v>
      </c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V66" s="36"/>
      <c r="AU66" s="42"/>
      <c r="BF66" s="41"/>
    </row>
    <row r="67" spans="1:80" ht="17.25" customHeight="1" x14ac:dyDescent="0.2">
      <c r="A67" s="40"/>
      <c r="B67" s="324" t="str">
        <f>IF(B25="","",B25)</f>
        <v>山口県下関市長府扇町1-2-3</v>
      </c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V67" s="36"/>
      <c r="AU67" s="42"/>
      <c r="BF67" s="41"/>
    </row>
    <row r="68" spans="1:80" ht="13.5" customHeight="1" x14ac:dyDescent="0.15">
      <c r="A68" s="40"/>
      <c r="B68" s="146" t="str">
        <f>IF(B26="","",B26)</f>
        <v>〇〇〇〇株式会社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V68" s="36"/>
      <c r="AU68" s="42"/>
      <c r="BF68" s="41"/>
    </row>
    <row r="69" spans="1:80" ht="13.5" customHeight="1" x14ac:dyDescent="0.15">
      <c r="A69" s="40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T69" s="48"/>
      <c r="V69" s="36"/>
      <c r="AU69" s="42"/>
      <c r="BF69" s="41"/>
    </row>
    <row r="70" spans="1:80" ht="16.5" customHeight="1" x14ac:dyDescent="0.15">
      <c r="A70" s="40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V70" s="36"/>
      <c r="AU70" s="42"/>
      <c r="BF70" s="41"/>
    </row>
    <row r="71" spans="1:80" ht="18" customHeight="1" x14ac:dyDescent="0.15">
      <c r="A71" s="40"/>
      <c r="V71" s="36"/>
      <c r="Z71" s="47"/>
      <c r="AA71" s="147">
        <f>IF(AA29="","",AA29)</f>
        <v>2023</v>
      </c>
      <c r="AB71" s="147"/>
      <c r="AC71" s="147"/>
      <c r="AD71" s="147" t="s">
        <v>29</v>
      </c>
      <c r="AE71" s="147">
        <f>IF(AE29="","",AE29)</f>
        <v>7</v>
      </c>
      <c r="AF71" s="147"/>
      <c r="AG71" s="147"/>
      <c r="AH71" s="147" t="s">
        <v>28</v>
      </c>
      <c r="AI71" s="147">
        <f>IF(AI29="","",AI29)</f>
        <v>31</v>
      </c>
      <c r="AJ71" s="147"/>
      <c r="AK71" s="147"/>
      <c r="AL71" s="147" t="s">
        <v>27</v>
      </c>
      <c r="AM71" s="46"/>
      <c r="AU71" s="42"/>
      <c r="BF71" s="41"/>
    </row>
    <row r="72" spans="1:80" ht="2.4500000000000002" customHeight="1" x14ac:dyDescent="0.1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3"/>
      <c r="Z72" s="35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34"/>
      <c r="AU72" s="42"/>
      <c r="BF72" s="41"/>
    </row>
    <row r="73" spans="1:80" ht="17.25" customHeight="1" thickBot="1" x14ac:dyDescent="0.2">
      <c r="A73" s="40"/>
      <c r="B73" s="3" t="s">
        <v>26</v>
      </c>
      <c r="F73" s="39" t="str">
        <f>IF(F31="","",F31)</f>
        <v/>
      </c>
      <c r="G73" s="38" t="str">
        <f>IF(G31="","",G31)</f>
        <v/>
      </c>
      <c r="H73" s="38" t="str">
        <f>IF(H31="","",H31)</f>
        <v/>
      </c>
      <c r="I73" s="37" t="str">
        <f>IF(I31="","",I31)</f>
        <v/>
      </c>
      <c r="V73" s="36"/>
      <c r="Z73" s="35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34"/>
      <c r="AU73" s="33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32"/>
    </row>
    <row r="74" spans="1:80" ht="2.4500000000000002" customHeight="1" x14ac:dyDescent="0.15">
      <c r="A74" s="31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8"/>
      <c r="Z74" s="27"/>
      <c r="AA74" s="149"/>
      <c r="AB74" s="149"/>
      <c r="AC74" s="149"/>
      <c r="AD74" s="26"/>
      <c r="AE74" s="149"/>
      <c r="AF74" s="149"/>
      <c r="AG74" s="149"/>
      <c r="AH74" s="149"/>
      <c r="AI74" s="149"/>
      <c r="AJ74" s="149"/>
      <c r="AK74" s="149"/>
      <c r="AL74" s="26"/>
      <c r="AM74" s="25"/>
      <c r="AV74" s="24"/>
      <c r="AW74" s="24"/>
    </row>
    <row r="75" spans="1:80" ht="20.100000000000001" customHeight="1" x14ac:dyDescent="0.15"/>
    <row r="76" spans="1:80" ht="15.95" customHeight="1" x14ac:dyDescent="0.15">
      <c r="AC76" s="23" t="s">
        <v>25</v>
      </c>
      <c r="CA76" s="1"/>
      <c r="CB76" s="2"/>
    </row>
    <row r="77" spans="1:80" ht="20.100000000000001" customHeight="1" x14ac:dyDescent="0.15">
      <c r="A77" s="218" t="s">
        <v>24</v>
      </c>
      <c r="B77" s="220" t="s">
        <v>23</v>
      </c>
      <c r="C77" s="221"/>
      <c r="D77" s="163" t="s">
        <v>22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/>
      <c r="S77" s="163" t="s">
        <v>21</v>
      </c>
      <c r="T77" s="164"/>
      <c r="U77" s="164"/>
      <c r="V77" s="165"/>
      <c r="W77" s="163" t="s">
        <v>20</v>
      </c>
      <c r="X77" s="165"/>
      <c r="Y77" s="163" t="s">
        <v>19</v>
      </c>
      <c r="Z77" s="164"/>
      <c r="AA77" s="164"/>
      <c r="AB77" s="165"/>
      <c r="AC77" s="224" t="s">
        <v>18</v>
      </c>
      <c r="AD77" s="235" t="s">
        <v>17</v>
      </c>
      <c r="AE77" s="236"/>
      <c r="AF77" s="236"/>
      <c r="AG77" s="236"/>
      <c r="AH77" s="236"/>
      <c r="AI77" s="237"/>
      <c r="AJ77" s="163" t="s">
        <v>16</v>
      </c>
      <c r="AK77" s="164"/>
      <c r="AL77" s="164"/>
      <c r="AM77" s="164"/>
      <c r="AN77" s="164"/>
      <c r="AO77" s="164"/>
      <c r="AP77" s="165"/>
      <c r="AQ77" s="163" t="s">
        <v>15</v>
      </c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5"/>
      <c r="CA77" s="1"/>
      <c r="CB77" s="2"/>
    </row>
    <row r="78" spans="1:80" ht="20.100000000000001" customHeight="1" x14ac:dyDescent="0.15">
      <c r="A78" s="219"/>
      <c r="B78" s="222"/>
      <c r="C78" s="223"/>
      <c r="D78" s="166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8"/>
      <c r="S78" s="166"/>
      <c r="T78" s="167"/>
      <c r="U78" s="167"/>
      <c r="V78" s="168"/>
      <c r="W78" s="166"/>
      <c r="X78" s="168"/>
      <c r="Y78" s="166"/>
      <c r="Z78" s="167"/>
      <c r="AA78" s="167"/>
      <c r="AB78" s="168"/>
      <c r="AC78" s="225"/>
      <c r="AD78" s="207" t="s">
        <v>14</v>
      </c>
      <c r="AE78" s="208"/>
      <c r="AF78" s="208"/>
      <c r="AG78" s="208"/>
      <c r="AH78" s="208"/>
      <c r="AI78" s="209"/>
      <c r="AJ78" s="166"/>
      <c r="AK78" s="167"/>
      <c r="AL78" s="167"/>
      <c r="AM78" s="167"/>
      <c r="AN78" s="167"/>
      <c r="AO78" s="167"/>
      <c r="AP78" s="168"/>
      <c r="AQ78" s="166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8"/>
      <c r="CA78" s="1"/>
      <c r="CB78" s="2"/>
    </row>
    <row r="79" spans="1:80" ht="20.100000000000001" customHeight="1" x14ac:dyDescent="0.15">
      <c r="A79" s="320" t="s">
        <v>13</v>
      </c>
      <c r="B79" s="289" t="str">
        <f>B37</f>
        <v>7/5</v>
      </c>
      <c r="C79" s="290"/>
      <c r="D79" s="280" t="str">
        <f>D37</f>
        <v>切板SM490A　　　　　　　　　　　　　　　　　　　　　　32×288×302　他</v>
      </c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2"/>
      <c r="S79" s="325">
        <f>IF(S37="","",S37)</f>
        <v>1</v>
      </c>
      <c r="T79" s="326"/>
      <c r="U79" s="326"/>
      <c r="V79" s="327"/>
      <c r="W79" s="321" t="str">
        <f>W37</f>
        <v>式</v>
      </c>
      <c r="X79" s="322"/>
      <c r="Y79" s="317">
        <f>IF(Y37="","",Y37)</f>
        <v>246690</v>
      </c>
      <c r="Z79" s="318"/>
      <c r="AA79" s="318"/>
      <c r="AB79" s="319"/>
      <c r="AC79" s="323">
        <f>AC37</f>
        <v>0</v>
      </c>
      <c r="AD79" s="202">
        <f>AD37</f>
        <v>246690</v>
      </c>
      <c r="AE79" s="203"/>
      <c r="AF79" s="203"/>
      <c r="AG79" s="203"/>
      <c r="AH79" s="203"/>
      <c r="AI79" s="204"/>
      <c r="AJ79" s="238">
        <f>AJ37</f>
        <v>271359</v>
      </c>
      <c r="AK79" s="239"/>
      <c r="AL79" s="239"/>
      <c r="AM79" s="239"/>
      <c r="AN79" s="239"/>
      <c r="AO79" s="239"/>
      <c r="AP79" s="240"/>
      <c r="AQ79" s="250" t="str">
        <f>AQ37&amp;""</f>
        <v>№30</v>
      </c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2"/>
      <c r="CA79" s="1"/>
      <c r="CB79" s="2"/>
    </row>
    <row r="80" spans="1:80" ht="20.100000000000001" customHeight="1" x14ac:dyDescent="0.15">
      <c r="A80" s="297"/>
      <c r="B80" s="289"/>
      <c r="C80" s="290"/>
      <c r="D80" s="283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5"/>
      <c r="S80" s="244"/>
      <c r="T80" s="245"/>
      <c r="U80" s="245"/>
      <c r="V80" s="246"/>
      <c r="W80" s="248"/>
      <c r="X80" s="249"/>
      <c r="Y80" s="291"/>
      <c r="Z80" s="292"/>
      <c r="AA80" s="292"/>
      <c r="AB80" s="293"/>
      <c r="AC80" s="303"/>
      <c r="AD80" s="187">
        <f t="shared" ref="AD80:AD92" si="1">AD38</f>
        <v>24669</v>
      </c>
      <c r="AE80" s="188"/>
      <c r="AF80" s="188"/>
      <c r="AG80" s="188"/>
      <c r="AH80" s="188"/>
      <c r="AI80" s="189"/>
      <c r="AJ80" s="199"/>
      <c r="AK80" s="200"/>
      <c r="AL80" s="200"/>
      <c r="AM80" s="200"/>
      <c r="AN80" s="200"/>
      <c r="AO80" s="200"/>
      <c r="AP80" s="201"/>
      <c r="AQ80" s="253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5"/>
      <c r="CA80" s="1"/>
      <c r="CB80" s="2"/>
    </row>
    <row r="81" spans="1:80" ht="20.100000000000001" customHeight="1" x14ac:dyDescent="0.15">
      <c r="A81" s="288" t="s">
        <v>12</v>
      </c>
      <c r="B81" s="289" t="str">
        <f>B39</f>
        <v>7/5</v>
      </c>
      <c r="C81" s="290"/>
      <c r="D81" s="280" t="str">
        <f>D39</f>
        <v>アングル　　　　　　　　　　　　　　　　　　　　　19×150×150×5.5　他</v>
      </c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2"/>
      <c r="S81" s="241">
        <f>IF(S39="","",S39)</f>
        <v>1</v>
      </c>
      <c r="T81" s="242"/>
      <c r="U81" s="242"/>
      <c r="V81" s="243"/>
      <c r="W81" s="248" t="str">
        <f>W39</f>
        <v>式</v>
      </c>
      <c r="X81" s="249"/>
      <c r="Y81" s="314">
        <f>IF(Y39="","",Y39)</f>
        <v>447780</v>
      </c>
      <c r="Z81" s="315"/>
      <c r="AA81" s="315"/>
      <c r="AB81" s="316"/>
      <c r="AC81" s="247">
        <f>AC39</f>
        <v>0</v>
      </c>
      <c r="AD81" s="202">
        <f t="shared" si="1"/>
        <v>447780</v>
      </c>
      <c r="AE81" s="203"/>
      <c r="AF81" s="203"/>
      <c r="AG81" s="203"/>
      <c r="AH81" s="203"/>
      <c r="AI81" s="204"/>
      <c r="AJ81" s="196">
        <f>AJ39</f>
        <v>492558</v>
      </c>
      <c r="AK81" s="197"/>
      <c r="AL81" s="197"/>
      <c r="AM81" s="197"/>
      <c r="AN81" s="197"/>
      <c r="AO81" s="197"/>
      <c r="AP81" s="198"/>
      <c r="AQ81" s="250" t="str">
        <f>AQ39&amp;""</f>
        <v>№25</v>
      </c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2"/>
      <c r="CA81" s="1"/>
      <c r="CB81" s="2"/>
    </row>
    <row r="82" spans="1:80" ht="20.100000000000001" customHeight="1" x14ac:dyDescent="0.15">
      <c r="A82" s="288"/>
      <c r="B82" s="289"/>
      <c r="C82" s="290"/>
      <c r="D82" s="283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5"/>
      <c r="S82" s="244"/>
      <c r="T82" s="245"/>
      <c r="U82" s="245"/>
      <c r="V82" s="246"/>
      <c r="W82" s="248"/>
      <c r="X82" s="249"/>
      <c r="Y82" s="314"/>
      <c r="Z82" s="315"/>
      <c r="AA82" s="315"/>
      <c r="AB82" s="316"/>
      <c r="AC82" s="247"/>
      <c r="AD82" s="187">
        <f t="shared" si="1"/>
        <v>44778</v>
      </c>
      <c r="AE82" s="188"/>
      <c r="AF82" s="188"/>
      <c r="AG82" s="188"/>
      <c r="AH82" s="188"/>
      <c r="AI82" s="189"/>
      <c r="AJ82" s="199"/>
      <c r="AK82" s="200"/>
      <c r="AL82" s="200"/>
      <c r="AM82" s="200"/>
      <c r="AN82" s="200"/>
      <c r="AO82" s="200"/>
      <c r="AP82" s="201"/>
      <c r="AQ82" s="253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5"/>
      <c r="CA82" s="1"/>
      <c r="CB82" s="2"/>
    </row>
    <row r="83" spans="1:80" ht="20.100000000000001" customHeight="1" x14ac:dyDescent="0.15">
      <c r="A83" s="288" t="s">
        <v>11</v>
      </c>
      <c r="B83" s="289" t="str">
        <f>B41</f>
        <v>7/5</v>
      </c>
      <c r="C83" s="290"/>
      <c r="D83" s="280" t="str">
        <f>D41</f>
        <v>切板　　　　　　　　　　　　　　　　　　　　　　12×2426×6007　他</v>
      </c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2"/>
      <c r="S83" s="241">
        <f>IF(S41="","",S41)</f>
        <v>1</v>
      </c>
      <c r="T83" s="242"/>
      <c r="U83" s="242"/>
      <c r="V83" s="243"/>
      <c r="W83" s="248" t="str">
        <f>W41</f>
        <v>式</v>
      </c>
      <c r="X83" s="249"/>
      <c r="Y83" s="314">
        <f>IF(Y41="","",Y41)</f>
        <v>523864</v>
      </c>
      <c r="Z83" s="315"/>
      <c r="AA83" s="315"/>
      <c r="AB83" s="316"/>
      <c r="AC83" s="247">
        <f>AC41</f>
        <v>0</v>
      </c>
      <c r="AD83" s="202">
        <f t="shared" si="1"/>
        <v>523864</v>
      </c>
      <c r="AE83" s="203"/>
      <c r="AF83" s="203"/>
      <c r="AG83" s="203"/>
      <c r="AH83" s="203"/>
      <c r="AI83" s="204"/>
      <c r="AJ83" s="196">
        <f>AJ41</f>
        <v>576250</v>
      </c>
      <c r="AK83" s="197"/>
      <c r="AL83" s="197"/>
      <c r="AM83" s="197"/>
      <c r="AN83" s="197"/>
      <c r="AO83" s="197"/>
      <c r="AP83" s="198"/>
      <c r="AQ83" s="250" t="str">
        <f>AQ41&amp;""</f>
        <v>№10</v>
      </c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2"/>
      <c r="CA83" s="1"/>
      <c r="CB83" s="2"/>
    </row>
    <row r="84" spans="1:80" ht="20.100000000000001" customHeight="1" x14ac:dyDescent="0.15">
      <c r="A84" s="288"/>
      <c r="B84" s="289"/>
      <c r="C84" s="290"/>
      <c r="D84" s="283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5"/>
      <c r="S84" s="244"/>
      <c r="T84" s="245"/>
      <c r="U84" s="245"/>
      <c r="V84" s="246"/>
      <c r="W84" s="248"/>
      <c r="X84" s="249"/>
      <c r="Y84" s="314"/>
      <c r="Z84" s="315"/>
      <c r="AA84" s="315"/>
      <c r="AB84" s="316"/>
      <c r="AC84" s="247"/>
      <c r="AD84" s="187">
        <f t="shared" si="1"/>
        <v>52386</v>
      </c>
      <c r="AE84" s="188"/>
      <c r="AF84" s="188"/>
      <c r="AG84" s="188"/>
      <c r="AH84" s="188"/>
      <c r="AI84" s="189"/>
      <c r="AJ84" s="199"/>
      <c r="AK84" s="200"/>
      <c r="AL84" s="200"/>
      <c r="AM84" s="200"/>
      <c r="AN84" s="200"/>
      <c r="AO84" s="200"/>
      <c r="AP84" s="201"/>
      <c r="AQ84" s="253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5"/>
      <c r="CA84" s="1"/>
      <c r="CB84" s="2"/>
    </row>
    <row r="85" spans="1:80" ht="20.100000000000001" customHeight="1" x14ac:dyDescent="0.15">
      <c r="A85" s="288" t="s">
        <v>10</v>
      </c>
      <c r="B85" s="289" t="str">
        <f>B43</f>
        <v>7/5</v>
      </c>
      <c r="C85" s="290"/>
      <c r="D85" s="280" t="str">
        <f>D43</f>
        <v>平鋼　　　　　　　　　　　　　　　　　　　　　　12×100×5.5×2S　他</v>
      </c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2"/>
      <c r="S85" s="241">
        <f>IF(S43="","",S43)</f>
        <v>1</v>
      </c>
      <c r="T85" s="242"/>
      <c r="U85" s="242"/>
      <c r="V85" s="243"/>
      <c r="W85" s="248" t="str">
        <f>W43</f>
        <v>式</v>
      </c>
      <c r="X85" s="249"/>
      <c r="Y85" s="314">
        <f>IF(Y43="","",Y43)</f>
        <v>104</v>
      </c>
      <c r="Z85" s="315"/>
      <c r="AA85" s="315"/>
      <c r="AB85" s="316"/>
      <c r="AC85" s="247">
        <f>AC43</f>
        <v>0</v>
      </c>
      <c r="AD85" s="202">
        <f t="shared" si="1"/>
        <v>104</v>
      </c>
      <c r="AE85" s="203"/>
      <c r="AF85" s="203"/>
      <c r="AG85" s="203"/>
      <c r="AH85" s="203"/>
      <c r="AI85" s="204"/>
      <c r="AJ85" s="196">
        <f>AJ43</f>
        <v>114</v>
      </c>
      <c r="AK85" s="197"/>
      <c r="AL85" s="197"/>
      <c r="AM85" s="197"/>
      <c r="AN85" s="197"/>
      <c r="AO85" s="197"/>
      <c r="AP85" s="198"/>
      <c r="AQ85" s="250" t="str">
        <f>AQ43&amp;""</f>
        <v>№5</v>
      </c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2"/>
      <c r="CA85" s="1"/>
      <c r="CB85" s="2"/>
    </row>
    <row r="86" spans="1:80" ht="20.100000000000001" customHeight="1" x14ac:dyDescent="0.15">
      <c r="A86" s="288"/>
      <c r="B86" s="289"/>
      <c r="C86" s="290"/>
      <c r="D86" s="283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5"/>
      <c r="S86" s="244"/>
      <c r="T86" s="245"/>
      <c r="U86" s="245"/>
      <c r="V86" s="246"/>
      <c r="W86" s="248"/>
      <c r="X86" s="249"/>
      <c r="Y86" s="314"/>
      <c r="Z86" s="315"/>
      <c r="AA86" s="315"/>
      <c r="AB86" s="316"/>
      <c r="AC86" s="247"/>
      <c r="AD86" s="187">
        <f t="shared" si="1"/>
        <v>10</v>
      </c>
      <c r="AE86" s="188"/>
      <c r="AF86" s="188"/>
      <c r="AG86" s="188"/>
      <c r="AH86" s="188"/>
      <c r="AI86" s="189"/>
      <c r="AJ86" s="199"/>
      <c r="AK86" s="200"/>
      <c r="AL86" s="200"/>
      <c r="AM86" s="200"/>
      <c r="AN86" s="200"/>
      <c r="AO86" s="200"/>
      <c r="AP86" s="201"/>
      <c r="AQ86" s="253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5"/>
      <c r="CA86" s="1"/>
      <c r="CB86" s="2"/>
    </row>
    <row r="87" spans="1:80" ht="20.100000000000001" customHeight="1" x14ac:dyDescent="0.15">
      <c r="A87" s="288" t="s">
        <v>9</v>
      </c>
      <c r="B87" s="289" t="str">
        <f>B45</f>
        <v>7/10</v>
      </c>
      <c r="C87" s="290"/>
      <c r="D87" s="280" t="str">
        <f>D45</f>
        <v>ガソリン</v>
      </c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2"/>
      <c r="S87" s="241">
        <f>IF(S45="","",S45)</f>
        <v>200</v>
      </c>
      <c r="T87" s="242"/>
      <c r="U87" s="242"/>
      <c r="V87" s="243"/>
      <c r="W87" s="248" t="str">
        <f>W45</f>
        <v>L</v>
      </c>
      <c r="X87" s="249"/>
      <c r="Y87" s="314">
        <f>IF(Y45="","",Y45)</f>
        <v>152</v>
      </c>
      <c r="Z87" s="315"/>
      <c r="AA87" s="315"/>
      <c r="AB87" s="316"/>
      <c r="AC87" s="247">
        <f>AC45</f>
        <v>0</v>
      </c>
      <c r="AD87" s="202">
        <f t="shared" si="1"/>
        <v>30400</v>
      </c>
      <c r="AE87" s="203"/>
      <c r="AF87" s="203"/>
      <c r="AG87" s="203"/>
      <c r="AH87" s="203"/>
      <c r="AI87" s="204"/>
      <c r="AJ87" s="196">
        <f>AJ45</f>
        <v>33440</v>
      </c>
      <c r="AK87" s="197"/>
      <c r="AL87" s="197"/>
      <c r="AM87" s="197"/>
      <c r="AN87" s="197"/>
      <c r="AO87" s="197"/>
      <c r="AP87" s="198"/>
      <c r="AQ87" s="250" t="str">
        <f>AQ45&amp;""</f>
        <v>一般～3108-15L　3950-41.9L　7335-38L　1228-23L</v>
      </c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2"/>
      <c r="CA87" s="1"/>
      <c r="CB87" s="2"/>
    </row>
    <row r="88" spans="1:80" ht="20.100000000000001" customHeight="1" x14ac:dyDescent="0.15">
      <c r="A88" s="288"/>
      <c r="B88" s="289"/>
      <c r="C88" s="290"/>
      <c r="D88" s="283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5"/>
      <c r="S88" s="244"/>
      <c r="T88" s="245"/>
      <c r="U88" s="245"/>
      <c r="V88" s="246"/>
      <c r="W88" s="248"/>
      <c r="X88" s="249"/>
      <c r="Y88" s="314"/>
      <c r="Z88" s="315"/>
      <c r="AA88" s="315"/>
      <c r="AB88" s="316"/>
      <c r="AC88" s="247"/>
      <c r="AD88" s="187">
        <f t="shared" si="1"/>
        <v>3040</v>
      </c>
      <c r="AE88" s="188"/>
      <c r="AF88" s="188"/>
      <c r="AG88" s="188"/>
      <c r="AH88" s="188"/>
      <c r="AI88" s="189"/>
      <c r="AJ88" s="199"/>
      <c r="AK88" s="200"/>
      <c r="AL88" s="200"/>
      <c r="AM88" s="200"/>
      <c r="AN88" s="200"/>
      <c r="AO88" s="200"/>
      <c r="AP88" s="201"/>
      <c r="AQ88" s="253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5"/>
      <c r="CA88" s="1"/>
      <c r="CB88" s="2"/>
    </row>
    <row r="89" spans="1:80" ht="20.100000000000001" customHeight="1" x14ac:dyDescent="0.15">
      <c r="A89" s="288" t="s">
        <v>8</v>
      </c>
      <c r="B89" s="289" t="str">
        <f>B47</f>
        <v>7/15</v>
      </c>
      <c r="C89" s="290"/>
      <c r="D89" s="280" t="str">
        <f>D47</f>
        <v>軽油</v>
      </c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2"/>
      <c r="S89" s="241">
        <f>IF(S47="","",S47)</f>
        <v>100</v>
      </c>
      <c r="T89" s="242"/>
      <c r="U89" s="242"/>
      <c r="V89" s="243"/>
      <c r="W89" s="248" t="str">
        <f>W47</f>
        <v>L</v>
      </c>
      <c r="X89" s="249"/>
      <c r="Y89" s="314">
        <f>IF(Y47="","",Y47)</f>
        <v>109.9</v>
      </c>
      <c r="Z89" s="315"/>
      <c r="AA89" s="315"/>
      <c r="AB89" s="316"/>
      <c r="AC89" s="247">
        <f>AC47</f>
        <v>0</v>
      </c>
      <c r="AD89" s="202">
        <f t="shared" si="1"/>
        <v>10990</v>
      </c>
      <c r="AE89" s="203"/>
      <c r="AF89" s="203"/>
      <c r="AG89" s="203"/>
      <c r="AH89" s="203"/>
      <c r="AI89" s="204"/>
      <c r="AJ89" s="196">
        <f>AJ47</f>
        <v>12089</v>
      </c>
      <c r="AK89" s="197"/>
      <c r="AL89" s="197"/>
      <c r="AM89" s="197"/>
      <c r="AN89" s="197"/>
      <c r="AO89" s="197"/>
      <c r="AP89" s="198"/>
      <c r="AQ89" s="250" t="str">
        <f>AQ47&amp;""</f>
        <v/>
      </c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2"/>
      <c r="CA89" s="1"/>
      <c r="CB89" s="2"/>
    </row>
    <row r="90" spans="1:80" ht="20.100000000000001" customHeight="1" x14ac:dyDescent="0.15">
      <c r="A90" s="288"/>
      <c r="B90" s="289"/>
      <c r="C90" s="290"/>
      <c r="D90" s="283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5"/>
      <c r="S90" s="244"/>
      <c r="T90" s="245"/>
      <c r="U90" s="245"/>
      <c r="V90" s="246"/>
      <c r="W90" s="248"/>
      <c r="X90" s="249"/>
      <c r="Y90" s="314"/>
      <c r="Z90" s="315"/>
      <c r="AA90" s="315"/>
      <c r="AB90" s="316"/>
      <c r="AC90" s="247"/>
      <c r="AD90" s="187">
        <f t="shared" si="1"/>
        <v>1099</v>
      </c>
      <c r="AE90" s="188"/>
      <c r="AF90" s="188"/>
      <c r="AG90" s="188"/>
      <c r="AH90" s="188"/>
      <c r="AI90" s="189"/>
      <c r="AJ90" s="199"/>
      <c r="AK90" s="200"/>
      <c r="AL90" s="200"/>
      <c r="AM90" s="200"/>
      <c r="AN90" s="200"/>
      <c r="AO90" s="200"/>
      <c r="AP90" s="201"/>
      <c r="AQ90" s="253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5"/>
      <c r="CA90" s="1"/>
      <c r="CB90" s="2"/>
    </row>
    <row r="91" spans="1:80" ht="20.100000000000001" customHeight="1" x14ac:dyDescent="0.15">
      <c r="A91" s="297" t="s">
        <v>7</v>
      </c>
      <c r="B91" s="289" t="str">
        <f>B49</f>
        <v>7/15</v>
      </c>
      <c r="C91" s="290"/>
      <c r="D91" s="280" t="str">
        <f>D49</f>
        <v>軽油取引税</v>
      </c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2"/>
      <c r="S91" s="241">
        <f>IF(S49="","",S49)</f>
        <v>100</v>
      </c>
      <c r="T91" s="242"/>
      <c r="U91" s="242"/>
      <c r="V91" s="243"/>
      <c r="W91" s="248" t="str">
        <f>W49</f>
        <v>L</v>
      </c>
      <c r="X91" s="249"/>
      <c r="Y91" s="291">
        <f>IF(Y49="","",Y49)</f>
        <v>32.1</v>
      </c>
      <c r="Z91" s="292"/>
      <c r="AA91" s="292"/>
      <c r="AB91" s="293"/>
      <c r="AC91" s="303" t="str">
        <f>AC49</f>
        <v>対象外</v>
      </c>
      <c r="AD91" s="202">
        <f t="shared" si="1"/>
        <v>3210</v>
      </c>
      <c r="AE91" s="203"/>
      <c r="AF91" s="203"/>
      <c r="AG91" s="203"/>
      <c r="AH91" s="203"/>
      <c r="AI91" s="204"/>
      <c r="AJ91" s="196">
        <f>AJ49</f>
        <v>3210</v>
      </c>
      <c r="AK91" s="197"/>
      <c r="AL91" s="197"/>
      <c r="AM91" s="197"/>
      <c r="AN91" s="197"/>
      <c r="AO91" s="197"/>
      <c r="AP91" s="198"/>
      <c r="AQ91" s="250" t="str">
        <f>AQ49&amp;""</f>
        <v/>
      </c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2"/>
      <c r="CA91" s="1"/>
      <c r="CB91" s="2"/>
    </row>
    <row r="92" spans="1:80" ht="20.100000000000001" customHeight="1" x14ac:dyDescent="0.15">
      <c r="A92" s="210"/>
      <c r="B92" s="298"/>
      <c r="C92" s="299"/>
      <c r="D92" s="300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2"/>
      <c r="S92" s="277"/>
      <c r="T92" s="278"/>
      <c r="U92" s="278"/>
      <c r="V92" s="279"/>
      <c r="W92" s="286"/>
      <c r="X92" s="287"/>
      <c r="Y92" s="294"/>
      <c r="Z92" s="295"/>
      <c r="AA92" s="295"/>
      <c r="AB92" s="296"/>
      <c r="AC92" s="304"/>
      <c r="AD92" s="226" t="str">
        <f t="shared" si="1"/>
        <v>0</v>
      </c>
      <c r="AE92" s="227"/>
      <c r="AF92" s="227"/>
      <c r="AG92" s="227"/>
      <c r="AH92" s="227"/>
      <c r="AI92" s="228"/>
      <c r="AJ92" s="199"/>
      <c r="AK92" s="200"/>
      <c r="AL92" s="200"/>
      <c r="AM92" s="200"/>
      <c r="AN92" s="200"/>
      <c r="AO92" s="200"/>
      <c r="AP92" s="201"/>
      <c r="AQ92" s="273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5"/>
      <c r="CA92" s="1"/>
      <c r="CB92" s="2"/>
    </row>
    <row r="93" spans="1:80" ht="20.100000000000001" customHeight="1" x14ac:dyDescent="0.15">
      <c r="AC93" s="190" t="s">
        <v>6</v>
      </c>
      <c r="AD93" s="191"/>
      <c r="AE93" s="191"/>
      <c r="AF93" s="191"/>
      <c r="AG93" s="191"/>
      <c r="AH93" s="191"/>
      <c r="AI93" s="192"/>
      <c r="AJ93" s="181">
        <f>IF(AJ51="","",AJ51)</f>
        <v>1389020</v>
      </c>
      <c r="AK93" s="182"/>
      <c r="AL93" s="182"/>
      <c r="AM93" s="182"/>
      <c r="AN93" s="182"/>
      <c r="AO93" s="182"/>
      <c r="AP93" s="183"/>
      <c r="AQ93" s="22"/>
      <c r="AR93" s="22"/>
      <c r="AS93" s="22"/>
      <c r="AT93" s="22"/>
      <c r="AU93" s="22"/>
      <c r="AV93" s="22"/>
      <c r="AX93" s="22"/>
      <c r="AY93" s="22"/>
      <c r="AZ93" s="22"/>
      <c r="BA93" s="22"/>
      <c r="BB93" s="22"/>
      <c r="BC93" s="22"/>
      <c r="BD93" s="22"/>
      <c r="BE93" s="22"/>
      <c r="CA93" s="1"/>
      <c r="CB93" s="2"/>
    </row>
    <row r="94" spans="1:80" ht="20.100000000000001" customHeight="1" x14ac:dyDescent="0.15">
      <c r="AC94" s="193"/>
      <c r="AD94" s="194"/>
      <c r="AE94" s="194"/>
      <c r="AF94" s="194"/>
      <c r="AG94" s="194"/>
      <c r="AH94" s="194"/>
      <c r="AI94" s="195"/>
      <c r="AJ94" s="184"/>
      <c r="AK94" s="185"/>
      <c r="AL94" s="185"/>
      <c r="AM94" s="185"/>
      <c r="AN94" s="185"/>
      <c r="AO94" s="185"/>
      <c r="AP94" s="186"/>
      <c r="CA94" s="1"/>
      <c r="CB94" s="2"/>
    </row>
    <row r="95" spans="1:80" ht="15" customHeight="1" thickBot="1" x14ac:dyDescent="0.2">
      <c r="AB95" s="21"/>
      <c r="AC95" s="21"/>
      <c r="AD95" s="21"/>
      <c r="AE95" s="21"/>
      <c r="AF95" s="21"/>
      <c r="AG95" s="19"/>
      <c r="AH95" s="19"/>
      <c r="AI95" s="19"/>
      <c r="AJ95" s="20"/>
      <c r="AK95" s="20"/>
      <c r="AL95" s="20"/>
      <c r="AM95" s="20"/>
      <c r="AN95" s="19"/>
      <c r="CA95" s="1"/>
      <c r="CB95" s="2"/>
    </row>
    <row r="96" spans="1:80" ht="20.100000000000001" customHeight="1" x14ac:dyDescent="0.15">
      <c r="AC96" s="171" t="s">
        <v>5</v>
      </c>
      <c r="AD96" s="172"/>
      <c r="AE96" s="172"/>
      <c r="AF96" s="172"/>
      <c r="AG96" s="172"/>
      <c r="AH96" s="172"/>
      <c r="AI96" s="173"/>
      <c r="AJ96" s="305">
        <f>IF(AJ54="","",AJ54)</f>
        <v>1405915</v>
      </c>
      <c r="AK96" s="306"/>
      <c r="AL96" s="306"/>
      <c r="AM96" s="306"/>
      <c r="AN96" s="306"/>
      <c r="AO96" s="306"/>
      <c r="AP96" s="307"/>
      <c r="AQ96" s="18"/>
      <c r="AR96" s="18"/>
      <c r="AS96" s="18"/>
      <c r="AT96" s="16"/>
      <c r="AU96" s="16"/>
      <c r="AV96" s="17" t="s">
        <v>4</v>
      </c>
      <c r="AW96" s="270">
        <f>IF(AW54="","",AW54)</f>
        <v>1397305</v>
      </c>
      <c r="AX96" s="270"/>
      <c r="AY96" s="270"/>
      <c r="AZ96" s="270"/>
      <c r="BA96" s="270"/>
      <c r="BB96" s="270"/>
      <c r="BC96" s="16"/>
      <c r="BD96" s="276" t="s">
        <v>2</v>
      </c>
      <c r="BE96" s="276"/>
      <c r="BF96" s="276"/>
      <c r="BG96" s="276"/>
      <c r="BH96" s="276"/>
      <c r="BI96" s="270">
        <f>IF(BI54="","",BI54)</f>
        <v>127027</v>
      </c>
      <c r="BJ96" s="270"/>
      <c r="BK96" s="270"/>
      <c r="BL96" s="270"/>
      <c r="BM96" s="15" t="s">
        <v>1</v>
      </c>
      <c r="CA96" s="1"/>
      <c r="CB96" s="2"/>
    </row>
    <row r="97" spans="27:80" ht="20.100000000000001" customHeight="1" x14ac:dyDescent="0.15">
      <c r="AC97" s="174"/>
      <c r="AD97" s="175"/>
      <c r="AE97" s="175"/>
      <c r="AF97" s="175"/>
      <c r="AG97" s="175"/>
      <c r="AH97" s="175"/>
      <c r="AI97" s="176"/>
      <c r="AJ97" s="308"/>
      <c r="AK97" s="309"/>
      <c r="AL97" s="309"/>
      <c r="AM97" s="309"/>
      <c r="AN97" s="309"/>
      <c r="AO97" s="309"/>
      <c r="AP97" s="310"/>
      <c r="AT97" s="13"/>
      <c r="AU97" s="13"/>
      <c r="AV97" s="14" t="s">
        <v>3</v>
      </c>
      <c r="AW97" s="271">
        <f>IF(AW55="","",AW55)</f>
        <v>5400</v>
      </c>
      <c r="AX97" s="271"/>
      <c r="AY97" s="271"/>
      <c r="AZ97" s="271"/>
      <c r="BA97" s="271"/>
      <c r="BB97" s="271"/>
      <c r="BC97" s="13"/>
      <c r="BD97" s="272" t="s">
        <v>2</v>
      </c>
      <c r="BE97" s="272"/>
      <c r="BF97" s="272"/>
      <c r="BG97" s="272"/>
      <c r="BH97" s="272"/>
      <c r="BI97" s="271">
        <f>IF(BI55="","",BI55)</f>
        <v>400</v>
      </c>
      <c r="BJ97" s="271"/>
      <c r="BK97" s="271"/>
      <c r="BL97" s="271"/>
      <c r="BM97" s="12" t="s">
        <v>1</v>
      </c>
      <c r="CA97" s="1"/>
      <c r="CB97" s="2"/>
    </row>
    <row r="98" spans="27:80" ht="20.100000000000001" customHeight="1" thickBot="1" x14ac:dyDescent="0.2">
      <c r="AC98" s="177"/>
      <c r="AD98" s="178"/>
      <c r="AE98" s="178"/>
      <c r="AF98" s="178"/>
      <c r="AG98" s="178"/>
      <c r="AH98" s="178"/>
      <c r="AI98" s="179"/>
      <c r="AJ98" s="311"/>
      <c r="AK98" s="312"/>
      <c r="AL98" s="312"/>
      <c r="AM98" s="312"/>
      <c r="AN98" s="312"/>
      <c r="AO98" s="312"/>
      <c r="AP98" s="313"/>
      <c r="AQ98" s="11"/>
      <c r="AR98" s="11"/>
      <c r="AS98" s="11"/>
      <c r="AT98" s="9"/>
      <c r="AU98" s="9"/>
      <c r="AV98" s="10" t="s">
        <v>0</v>
      </c>
      <c r="AW98" s="162">
        <f>IF(AW56="","",AW56)</f>
        <v>3210</v>
      </c>
      <c r="AX98" s="162"/>
      <c r="AY98" s="162"/>
      <c r="AZ98" s="162"/>
      <c r="BA98" s="162"/>
      <c r="BB98" s="162"/>
      <c r="BC98" s="9"/>
      <c r="BD98" s="136"/>
      <c r="BE98" s="136"/>
      <c r="BF98" s="136"/>
      <c r="BG98" s="136"/>
      <c r="BH98" s="136"/>
      <c r="BI98" s="8"/>
      <c r="BJ98" s="8"/>
      <c r="BK98" s="8"/>
      <c r="BL98" s="8"/>
      <c r="BM98" s="7"/>
      <c r="CA98" s="1"/>
      <c r="CB98" s="2"/>
    </row>
    <row r="99" spans="27:80" ht="15" customHeight="1" x14ac:dyDescent="0.15">
      <c r="AA99" s="6"/>
      <c r="AB99" s="6"/>
      <c r="AC99" s="6"/>
      <c r="AD99" s="6"/>
      <c r="AE99" s="6"/>
      <c r="AF99" s="5"/>
      <c r="AG99" s="5"/>
      <c r="AH99" s="5"/>
      <c r="AI99" s="5"/>
      <c r="AJ99" s="5"/>
      <c r="AK99" s="5"/>
      <c r="AL99" s="5"/>
      <c r="AM99" s="5"/>
      <c r="AN99" s="3"/>
      <c r="AO99" s="3"/>
      <c r="AP99" s="3"/>
      <c r="AQ99" s="3"/>
      <c r="AR99" s="3"/>
      <c r="AS99" s="3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3"/>
      <c r="BF99" s="3"/>
      <c r="BG99" s="3"/>
      <c r="BH99" s="3"/>
      <c r="BI99" s="3"/>
      <c r="BJ99" s="3"/>
      <c r="BK99" s="3"/>
      <c r="BL99" s="3"/>
    </row>
  </sheetData>
  <mergeCells count="297">
    <mergeCell ref="BK37:BK38"/>
    <mergeCell ref="BG39:BG40"/>
    <mergeCell ref="BI39:BI40"/>
    <mergeCell ref="BK18:BL19"/>
    <mergeCell ref="BG35:BM35"/>
    <mergeCell ref="BG36:BM36"/>
    <mergeCell ref="BM37:BM38"/>
    <mergeCell ref="BM39:BM40"/>
    <mergeCell ref="BI43:BI44"/>
    <mergeCell ref="BL37:BL38"/>
    <mergeCell ref="BL39:BL40"/>
    <mergeCell ref="BK39:BK40"/>
    <mergeCell ref="BJ39:BJ40"/>
    <mergeCell ref="AA29:AC32"/>
    <mergeCell ref="AX18:BA19"/>
    <mergeCell ref="BC18:BE19"/>
    <mergeCell ref="BF18:BF19"/>
    <mergeCell ref="BH18:BI19"/>
    <mergeCell ref="AW54:BB54"/>
    <mergeCell ref="AW45:BF46"/>
    <mergeCell ref="BI45:BI46"/>
    <mergeCell ref="BG45:BG46"/>
    <mergeCell ref="AW41:BF42"/>
    <mergeCell ref="BA20:BE20"/>
    <mergeCell ref="BF20:BL20"/>
    <mergeCell ref="BD54:BH54"/>
    <mergeCell ref="AJ54:AP56"/>
    <mergeCell ref="AE29:AG32"/>
    <mergeCell ref="AI29:AK32"/>
    <mergeCell ref="BJ45:BJ46"/>
    <mergeCell ref="BI41:BI42"/>
    <mergeCell ref="BJ41:BJ42"/>
    <mergeCell ref="BK41:BK42"/>
    <mergeCell ref="BJ18:BJ19"/>
    <mergeCell ref="AC37:AC38"/>
    <mergeCell ref="AD40:AI40"/>
    <mergeCell ref="BL45:BL46"/>
    <mergeCell ref="B65:Q65"/>
    <mergeCell ref="A15:BM16"/>
    <mergeCell ref="A57:BM58"/>
    <mergeCell ref="S35:V36"/>
    <mergeCell ref="S37:V38"/>
    <mergeCell ref="S39:V40"/>
    <mergeCell ref="S41:V42"/>
    <mergeCell ref="S43:V44"/>
    <mergeCell ref="S45:V46"/>
    <mergeCell ref="S47:V48"/>
    <mergeCell ref="BJ37:BJ38"/>
    <mergeCell ref="AQ37:AV38"/>
    <mergeCell ref="AQ39:AV40"/>
    <mergeCell ref="AQ41:AV42"/>
    <mergeCell ref="AQ43:AV44"/>
    <mergeCell ref="AQ45:AV46"/>
    <mergeCell ref="AW39:BF40"/>
    <mergeCell ref="AD37:AI37"/>
    <mergeCell ref="AD38:AI38"/>
    <mergeCell ref="AD39:AI39"/>
    <mergeCell ref="BG37:BG38"/>
    <mergeCell ref="AW37:BF38"/>
    <mergeCell ref="BI37:BI38"/>
    <mergeCell ref="A37:A38"/>
    <mergeCell ref="BM41:BM42"/>
    <mergeCell ref="AW49:BF50"/>
    <mergeCell ref="AW55:BB55"/>
    <mergeCell ref="A41:A42"/>
    <mergeCell ref="B41:C42"/>
    <mergeCell ref="W41:X42"/>
    <mergeCell ref="AC41:AC42"/>
    <mergeCell ref="D39:R40"/>
    <mergeCell ref="D41:R42"/>
    <mergeCell ref="BK47:BK48"/>
    <mergeCell ref="A39:A40"/>
    <mergeCell ref="B39:C40"/>
    <mergeCell ref="W39:X40"/>
    <mergeCell ref="AC39:AC40"/>
    <mergeCell ref="AQ47:AV48"/>
    <mergeCell ref="AQ49:AV50"/>
    <mergeCell ref="S49:V50"/>
    <mergeCell ref="D45:R46"/>
    <mergeCell ref="B66:Q66"/>
    <mergeCell ref="B67:Q67"/>
    <mergeCell ref="AD83:AI83"/>
    <mergeCell ref="D81:R82"/>
    <mergeCell ref="A85:A86"/>
    <mergeCell ref="B85:C86"/>
    <mergeCell ref="W77:X78"/>
    <mergeCell ref="AC77:AC78"/>
    <mergeCell ref="Y77:AB78"/>
    <mergeCell ref="S79:V80"/>
    <mergeCell ref="S81:V82"/>
    <mergeCell ref="A77:A78"/>
    <mergeCell ref="Y81:AB82"/>
    <mergeCell ref="Y83:AB84"/>
    <mergeCell ref="Y85:AB86"/>
    <mergeCell ref="AD71:AD73"/>
    <mergeCell ref="AE71:AG74"/>
    <mergeCell ref="AH71:AH74"/>
    <mergeCell ref="B77:C78"/>
    <mergeCell ref="AI71:AK74"/>
    <mergeCell ref="D77:R78"/>
    <mergeCell ref="AD77:AI77"/>
    <mergeCell ref="AD78:AI78"/>
    <mergeCell ref="AJ77:AP78"/>
    <mergeCell ref="A83:A84"/>
    <mergeCell ref="B83:C84"/>
    <mergeCell ref="W83:X84"/>
    <mergeCell ref="AC83:AC84"/>
    <mergeCell ref="W85:X86"/>
    <mergeCell ref="AC85:AC86"/>
    <mergeCell ref="Y87:AB88"/>
    <mergeCell ref="Y79:AB80"/>
    <mergeCell ref="AD88:AI88"/>
    <mergeCell ref="AD79:AI79"/>
    <mergeCell ref="AD80:AI80"/>
    <mergeCell ref="AD81:AI81"/>
    <mergeCell ref="AD82:AI82"/>
    <mergeCell ref="A79:A80"/>
    <mergeCell ref="B79:C80"/>
    <mergeCell ref="W79:X80"/>
    <mergeCell ref="AD85:AI85"/>
    <mergeCell ref="AD86:AI86"/>
    <mergeCell ref="AD87:AI87"/>
    <mergeCell ref="AC79:AC80"/>
    <mergeCell ref="A81:A82"/>
    <mergeCell ref="B81:C82"/>
    <mergeCell ref="W81:X82"/>
    <mergeCell ref="A87:A88"/>
    <mergeCell ref="B87:C88"/>
    <mergeCell ref="A89:A90"/>
    <mergeCell ref="BD98:BH98"/>
    <mergeCell ref="AW97:BB97"/>
    <mergeCell ref="BD97:BH97"/>
    <mergeCell ref="BI97:BL97"/>
    <mergeCell ref="W87:X88"/>
    <mergeCell ref="Y91:AB92"/>
    <mergeCell ref="AJ87:AP88"/>
    <mergeCell ref="AJ91:AP92"/>
    <mergeCell ref="AW98:BB98"/>
    <mergeCell ref="A91:A92"/>
    <mergeCell ref="B91:C92"/>
    <mergeCell ref="D89:R90"/>
    <mergeCell ref="D91:R92"/>
    <mergeCell ref="AC91:AC92"/>
    <mergeCell ref="B89:C90"/>
    <mergeCell ref="AJ93:AP94"/>
    <mergeCell ref="AJ96:AP98"/>
    <mergeCell ref="AD89:AI89"/>
    <mergeCell ref="AD90:AI90"/>
    <mergeCell ref="AD91:AI91"/>
    <mergeCell ref="AC93:AI94"/>
    <mergeCell ref="AQ91:BM92"/>
    <mergeCell ref="BD96:BH96"/>
    <mergeCell ref="BI96:BL96"/>
    <mergeCell ref="S91:V92"/>
    <mergeCell ref="D79:R80"/>
    <mergeCell ref="AC89:AC90"/>
    <mergeCell ref="D85:R86"/>
    <mergeCell ref="D83:R84"/>
    <mergeCell ref="AC81:AC82"/>
    <mergeCell ref="AJ79:AP80"/>
    <mergeCell ref="AJ81:AP82"/>
    <mergeCell ref="AJ83:AP84"/>
    <mergeCell ref="D87:R88"/>
    <mergeCell ref="W91:X92"/>
    <mergeCell ref="AW96:BB96"/>
    <mergeCell ref="AD92:AI92"/>
    <mergeCell ref="S83:V84"/>
    <mergeCell ref="AC96:AI98"/>
    <mergeCell ref="AJ89:AP90"/>
    <mergeCell ref="Y89:AB90"/>
    <mergeCell ref="BM47:BM48"/>
    <mergeCell ref="BG49:BG50"/>
    <mergeCell ref="AW47:BF48"/>
    <mergeCell ref="BG47:BG48"/>
    <mergeCell ref="BI49:BI50"/>
    <mergeCell ref="BI47:BI48"/>
    <mergeCell ref="BJ47:BJ48"/>
    <mergeCell ref="AD84:AI84"/>
    <mergeCell ref="AQ87:BM88"/>
    <mergeCell ref="BI54:BL54"/>
    <mergeCell ref="BI55:BL55"/>
    <mergeCell ref="BD55:BH55"/>
    <mergeCell ref="AQ81:BM82"/>
    <mergeCell ref="AQ83:BM84"/>
    <mergeCell ref="AQ85:BM86"/>
    <mergeCell ref="AL71:AL73"/>
    <mergeCell ref="BL49:BL50"/>
    <mergeCell ref="BM49:BM50"/>
    <mergeCell ref="BA62:BE62"/>
    <mergeCell ref="BF62:BL62"/>
    <mergeCell ref="AU63:BF63"/>
    <mergeCell ref="AQ77:BM78"/>
    <mergeCell ref="S85:V86"/>
    <mergeCell ref="S87:V88"/>
    <mergeCell ref="S89:V90"/>
    <mergeCell ref="AJ85:AP86"/>
    <mergeCell ref="AC87:AC88"/>
    <mergeCell ref="W89:X90"/>
    <mergeCell ref="AQ79:BM80"/>
    <mergeCell ref="BJ49:BJ50"/>
    <mergeCell ref="BK49:BK50"/>
    <mergeCell ref="AQ89:BM90"/>
    <mergeCell ref="S77:V78"/>
    <mergeCell ref="CA27:CA30"/>
    <mergeCell ref="AD43:AI43"/>
    <mergeCell ref="AD44:AI44"/>
    <mergeCell ref="AD45:AI45"/>
    <mergeCell ref="AD46:AI46"/>
    <mergeCell ref="AD35:AI35"/>
    <mergeCell ref="D35:R36"/>
    <mergeCell ref="AL29:AL31"/>
    <mergeCell ref="AJ35:AP36"/>
    <mergeCell ref="W35:X36"/>
    <mergeCell ref="Y35:AB36"/>
    <mergeCell ref="AW35:BF36"/>
    <mergeCell ref="AJ37:AP38"/>
    <mergeCell ref="AJ39:AP40"/>
    <mergeCell ref="BM45:BM46"/>
    <mergeCell ref="AJ41:AP42"/>
    <mergeCell ref="BL41:BL42"/>
    <mergeCell ref="AC43:AC44"/>
    <mergeCell ref="BG41:BG42"/>
    <mergeCell ref="BM43:BM44"/>
    <mergeCell ref="AW43:BF44"/>
    <mergeCell ref="BG43:BG44"/>
    <mergeCell ref="BL43:BL44"/>
    <mergeCell ref="BJ43:BJ44"/>
    <mergeCell ref="A45:A46"/>
    <mergeCell ref="AD36:AI36"/>
    <mergeCell ref="A43:A44"/>
    <mergeCell ref="B43:C44"/>
    <mergeCell ref="W43:X44"/>
    <mergeCell ref="A49:A50"/>
    <mergeCell ref="B49:C50"/>
    <mergeCell ref="W49:X50"/>
    <mergeCell ref="AC47:AC48"/>
    <mergeCell ref="AC49:AC50"/>
    <mergeCell ref="A47:A48"/>
    <mergeCell ref="B47:C48"/>
    <mergeCell ref="A35:A36"/>
    <mergeCell ref="B35:C36"/>
    <mergeCell ref="AC35:AC36"/>
    <mergeCell ref="AD47:AI47"/>
    <mergeCell ref="AD49:AI49"/>
    <mergeCell ref="AD50:AI50"/>
    <mergeCell ref="D43:R44"/>
    <mergeCell ref="D37:R38"/>
    <mergeCell ref="W37:X38"/>
    <mergeCell ref="B37:C38"/>
    <mergeCell ref="BH17:BI17"/>
    <mergeCell ref="BD56:BH56"/>
    <mergeCell ref="Y37:AB38"/>
    <mergeCell ref="Y39:AB40"/>
    <mergeCell ref="Y41:AB42"/>
    <mergeCell ref="Y43:AB44"/>
    <mergeCell ref="Y45:AB46"/>
    <mergeCell ref="B68:Q70"/>
    <mergeCell ref="AA71:AC74"/>
    <mergeCell ref="D49:R50"/>
    <mergeCell ref="B45:C46"/>
    <mergeCell ref="W45:X46"/>
    <mergeCell ref="AC45:AC46"/>
    <mergeCell ref="Y47:AB48"/>
    <mergeCell ref="Y49:AB50"/>
    <mergeCell ref="AW56:BB56"/>
    <mergeCell ref="AQ35:AV36"/>
    <mergeCell ref="AD29:AD31"/>
    <mergeCell ref="AC54:AI56"/>
    <mergeCell ref="AH29:AH32"/>
    <mergeCell ref="AJ51:AP52"/>
    <mergeCell ref="AD48:AI48"/>
    <mergeCell ref="AC51:AI52"/>
    <mergeCell ref="AJ49:AP50"/>
    <mergeCell ref="BK60:BL61"/>
    <mergeCell ref="W47:X48"/>
    <mergeCell ref="D47:R48"/>
    <mergeCell ref="B23:Q23"/>
    <mergeCell ref="B24:Q24"/>
    <mergeCell ref="AV24:AV27"/>
    <mergeCell ref="B25:Q25"/>
    <mergeCell ref="T26:T28"/>
    <mergeCell ref="AV28:AV32"/>
    <mergeCell ref="B26:Q27"/>
    <mergeCell ref="BH59:BI59"/>
    <mergeCell ref="AX60:BA61"/>
    <mergeCell ref="BC60:BE61"/>
    <mergeCell ref="BF60:BF61"/>
    <mergeCell ref="BH60:BI61"/>
    <mergeCell ref="BJ60:BJ61"/>
    <mergeCell ref="AJ43:AP44"/>
    <mergeCell ref="AJ45:AP46"/>
    <mergeCell ref="AJ47:AP48"/>
    <mergeCell ref="AD41:AI41"/>
    <mergeCell ref="AD42:AI42"/>
    <mergeCell ref="BL47:BL48"/>
    <mergeCell ref="BK43:BK44"/>
    <mergeCell ref="BK45:BK46"/>
  </mergeCells>
  <phoneticPr fontId="2"/>
  <dataValidations count="1">
    <dataValidation type="list" allowBlank="1" showInputMessage="1" showErrorMessage="1" sqref="AC37:AC50" xr:uid="{00000000-0002-0000-0000-000000000000}">
      <formula1>$CA$25:$CA$30</formula1>
    </dataValidation>
  </dataValidations>
  <pageMargins left="0.19685039370078741" right="0.19685039370078741" top="0.51181102362204722" bottom="0.19685039370078741" header="0.31496062992125984" footer="0.19685039370078741"/>
  <pageSetup paperSize="9" scale="81" fitToHeight="0" orientation="landscape" r:id="rId1"/>
  <rowBreaks count="1" manualBreakCount="1">
    <brk id="56" max="6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2BDA-04FE-4451-8419-AB20FAA1EC70}">
  <sheetPr>
    <pageSetUpPr fitToPage="1"/>
  </sheetPr>
  <dimension ref="A1:CD98"/>
  <sheetViews>
    <sheetView showGridLines="0" zoomScale="90" zoomScaleNormal="90" zoomScaleSheetLayoutView="80" workbookViewId="0">
      <selection activeCell="O40" sqref="O40"/>
    </sheetView>
  </sheetViews>
  <sheetFormatPr defaultColWidth="2.625" defaultRowHeight="13.5" x14ac:dyDescent="0.15"/>
  <cols>
    <col min="1" max="1" width="2.625" style="1" customWidth="1"/>
    <col min="2" max="21" width="2.875" style="1" customWidth="1"/>
    <col min="22" max="22" width="2.625" style="1" customWidth="1"/>
    <col min="23" max="23" width="3.375" style="1" customWidth="1"/>
    <col min="24" max="25" width="2.625" style="1"/>
    <col min="26" max="26" width="2.625" style="1" customWidth="1"/>
    <col min="27" max="28" width="2.625" style="1"/>
    <col min="29" max="30" width="2.625" style="1" customWidth="1"/>
    <col min="31" max="41" width="2.625" style="1"/>
    <col min="42" max="42" width="3.375" style="1" customWidth="1"/>
    <col min="43" max="53" width="2.625" style="1"/>
    <col min="54" max="56" width="1.625" style="1" customWidth="1"/>
    <col min="57" max="57" width="2.625" style="1"/>
    <col min="58" max="64" width="3.125" style="1" customWidth="1"/>
    <col min="65" max="78" width="2.625" style="1"/>
    <col min="79" max="79" width="3.25" style="2" customWidth="1"/>
    <col min="80" max="80" width="2.625" style="1"/>
    <col min="81" max="82" width="2.625" style="2"/>
    <col min="83" max="16384" width="2.625" style="1"/>
  </cols>
  <sheetData>
    <row r="1" spans="1:82" s="68" customFormat="1" ht="14.25" customHeight="1" x14ac:dyDescent="0.15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CA1" s="95"/>
      <c r="CB1"/>
      <c r="CC1" s="67"/>
      <c r="CD1" s="67"/>
    </row>
    <row r="2" spans="1:82" ht="14.25" customHeight="1" x14ac:dyDescent="0.1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CA2" s="91"/>
      <c r="CB2" s="102"/>
    </row>
    <row r="3" spans="1:82" ht="21" customHeight="1" x14ac:dyDescent="0.2">
      <c r="A3" s="66" t="s">
        <v>35</v>
      </c>
      <c r="AA3" s="65"/>
      <c r="AB3" s="65"/>
      <c r="AC3" s="65"/>
      <c r="AD3" s="65"/>
      <c r="AE3" s="65"/>
      <c r="AF3" s="65"/>
      <c r="AG3" s="65"/>
      <c r="AH3" s="65"/>
      <c r="AI3" s="65"/>
      <c r="AZ3" s="61"/>
      <c r="BA3" s="61"/>
      <c r="BB3" s="61"/>
      <c r="BC3" s="61"/>
      <c r="BD3" s="61"/>
      <c r="BE3" s="61"/>
      <c r="BF3" s="61"/>
      <c r="BG3" s="61"/>
      <c r="BH3" s="376" t="s">
        <v>24</v>
      </c>
      <c r="BI3" s="376"/>
      <c r="BJ3" s="77">
        <v>2</v>
      </c>
      <c r="BK3" s="89" t="s">
        <v>34</v>
      </c>
      <c r="BL3" s="77">
        <f>'(見本）P1'!BL17</f>
        <v>2</v>
      </c>
      <c r="BM3" s="62"/>
      <c r="CA3" s="114"/>
      <c r="CB3" s="113"/>
    </row>
    <row r="4" spans="1:82" ht="5.25" customHeight="1" x14ac:dyDescent="0.15">
      <c r="A4" s="4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3"/>
      <c r="AW4" s="117"/>
      <c r="AX4" s="117"/>
      <c r="AY4" s="117"/>
      <c r="AZ4" s="117"/>
      <c r="BA4" s="61"/>
      <c r="BB4" s="61"/>
      <c r="BC4" s="61"/>
      <c r="BD4" s="117"/>
      <c r="BE4" s="117"/>
      <c r="BF4" s="117"/>
      <c r="BG4" s="117"/>
      <c r="BH4" s="117"/>
      <c r="BI4" s="117"/>
      <c r="BJ4" s="117"/>
      <c r="BK4" s="117"/>
      <c r="BL4" s="117"/>
      <c r="CA4" s="114"/>
      <c r="CB4" s="113"/>
    </row>
    <row r="5" spans="1:82" ht="13.5" customHeight="1" x14ac:dyDescent="0.15">
      <c r="A5" s="40"/>
      <c r="B5" s="55" t="s">
        <v>33</v>
      </c>
      <c r="H5" s="55" t="s">
        <v>32</v>
      </c>
      <c r="V5" s="36"/>
      <c r="AA5" s="56"/>
      <c r="AB5" s="56"/>
      <c r="AC5" s="56"/>
      <c r="AD5" s="56"/>
      <c r="AE5" s="56"/>
      <c r="AF5" s="56"/>
      <c r="AG5" s="56"/>
      <c r="AH5" s="56"/>
      <c r="AW5" s="117"/>
      <c r="AX5" s="117"/>
      <c r="AY5" s="117"/>
      <c r="AZ5" s="117"/>
      <c r="BA5" s="61"/>
      <c r="BB5" s="61"/>
      <c r="BC5" s="61"/>
      <c r="BD5" s="117"/>
      <c r="BE5" s="117"/>
      <c r="BF5" s="117"/>
      <c r="BG5" s="117"/>
      <c r="BH5" s="117"/>
      <c r="BI5" s="117"/>
      <c r="BJ5" s="117"/>
      <c r="BK5" s="117"/>
      <c r="BL5" s="117"/>
      <c r="CA5" s="114"/>
      <c r="CB5" s="113"/>
    </row>
    <row r="6" spans="1:82" ht="18" customHeight="1" x14ac:dyDescent="0.15">
      <c r="A6" s="40"/>
      <c r="B6" s="39"/>
      <c r="C6" s="38"/>
      <c r="D6" s="38"/>
      <c r="E6" s="38"/>
      <c r="F6" s="88"/>
      <c r="H6" s="87" t="str">
        <f>'(見本）P1'!H20</f>
        <v>Ｔ</v>
      </c>
      <c r="I6" s="86">
        <f>'(見本）P1'!I20</f>
        <v>0</v>
      </c>
      <c r="J6" s="86">
        <f>'(見本）P1'!J20</f>
        <v>1</v>
      </c>
      <c r="K6" s="86">
        <f>'(見本）P1'!K20</f>
        <v>2</v>
      </c>
      <c r="L6" s="86">
        <f>'(見本）P1'!L20</f>
        <v>3</v>
      </c>
      <c r="M6" s="86">
        <f>'(見本）P1'!M20</f>
        <v>4</v>
      </c>
      <c r="N6" s="86">
        <f>'(見本）P1'!N20</f>
        <v>5</v>
      </c>
      <c r="O6" s="86">
        <f>'(見本）P1'!O20</f>
        <v>6</v>
      </c>
      <c r="P6" s="86">
        <f>'(見本）P1'!P20</f>
        <v>7</v>
      </c>
      <c r="Q6" s="86">
        <f>'(見本）P1'!Q20</f>
        <v>8</v>
      </c>
      <c r="R6" s="86">
        <f>'(見本）P1'!R20</f>
        <v>9</v>
      </c>
      <c r="S6" s="86">
        <f>'(見本）P1'!S20</f>
        <v>1</v>
      </c>
      <c r="T6" s="86">
        <f>'(見本）P1'!T20</f>
        <v>2</v>
      </c>
      <c r="U6" s="85">
        <f>'(見本）P1'!U20</f>
        <v>3</v>
      </c>
      <c r="V6" s="36"/>
      <c r="AA6" s="56"/>
      <c r="AB6" s="56"/>
      <c r="AC6" s="56"/>
      <c r="AD6" s="56"/>
      <c r="AE6" s="56"/>
      <c r="AF6" s="56"/>
      <c r="AG6" s="56"/>
      <c r="AH6" s="56"/>
      <c r="AZ6" s="117"/>
      <c r="BA6" s="117"/>
      <c r="BB6" s="117"/>
      <c r="BC6" s="117"/>
      <c r="BD6" s="117"/>
      <c r="BE6" s="117"/>
      <c r="BF6" s="117"/>
      <c r="BG6" s="329"/>
      <c r="BH6" s="360"/>
      <c r="BI6" s="360"/>
      <c r="BJ6" s="360"/>
      <c r="BK6" s="360"/>
      <c r="BL6" s="360"/>
      <c r="CA6" s="114"/>
      <c r="CB6" s="113"/>
    </row>
    <row r="7" spans="1:82" ht="18" customHeight="1" x14ac:dyDescent="0.15">
      <c r="A7" s="40"/>
      <c r="B7" s="55" t="s">
        <v>31</v>
      </c>
      <c r="V7" s="36"/>
      <c r="CA7" s="114"/>
      <c r="CB7" s="113"/>
    </row>
    <row r="8" spans="1:82" ht="5.0999999999999996" customHeight="1" x14ac:dyDescent="0.15">
      <c r="A8" s="40"/>
      <c r="B8" s="55"/>
      <c r="V8" s="36"/>
      <c r="CA8" s="114"/>
      <c r="CB8" s="113"/>
    </row>
    <row r="9" spans="1:82" ht="13.5" customHeight="1" x14ac:dyDescent="0.15">
      <c r="A9" s="40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V9" s="36"/>
      <c r="CA9" s="114"/>
      <c r="CB9" s="113"/>
    </row>
    <row r="10" spans="1:82" ht="17.25" customHeight="1" x14ac:dyDescent="0.2">
      <c r="A10" s="40"/>
      <c r="B10" s="127" t="str">
        <f>'(見本）P1'!B24</f>
        <v>〒752-1234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V10" s="36"/>
      <c r="AT10" s="369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CA10" s="114"/>
      <c r="CB10" s="113"/>
    </row>
    <row r="11" spans="1:82" ht="17.25" customHeight="1" x14ac:dyDescent="0.2">
      <c r="A11" s="40"/>
      <c r="B11" s="131" t="str">
        <f>'(見本）P1'!B25</f>
        <v>山口県下関市長府扇町1-2-3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V11" s="36"/>
      <c r="AT11" s="369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CA11" s="114"/>
      <c r="CB11" s="113"/>
    </row>
    <row r="12" spans="1:82" ht="13.5" customHeight="1" x14ac:dyDescent="0.15">
      <c r="A12" s="40"/>
      <c r="B12" s="133" t="str">
        <f>'(見本）P1'!B26</f>
        <v>〇〇〇〇株式会社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T12" s="370" t="s">
        <v>93</v>
      </c>
      <c r="V12" s="36"/>
      <c r="AT12" s="369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CA12" s="114"/>
      <c r="CB12" s="113"/>
    </row>
    <row r="13" spans="1:82" ht="13.5" customHeight="1" x14ac:dyDescent="0.15">
      <c r="A13" s="40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T13" s="370"/>
      <c r="V13" s="36"/>
      <c r="AT13" s="369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CA13" s="91"/>
      <c r="CB13" s="90"/>
    </row>
    <row r="14" spans="1:82" ht="16.5" customHeight="1" x14ac:dyDescent="0.15">
      <c r="A14" s="4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T14" s="370"/>
      <c r="V14" s="36"/>
      <c r="AT14" s="369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CA14" s="67"/>
      <c r="CB14" s="68"/>
    </row>
    <row r="15" spans="1:82" ht="18" customHeight="1" x14ac:dyDescent="0.15">
      <c r="A15" s="40"/>
      <c r="V15" s="36"/>
      <c r="Z15" s="83"/>
      <c r="AA15" s="169">
        <f>'(見本）P1'!AA29</f>
        <v>2023</v>
      </c>
      <c r="AB15" s="169"/>
      <c r="AC15" s="169"/>
      <c r="AD15" s="169" t="s">
        <v>29</v>
      </c>
      <c r="AE15" s="169">
        <f>'(見本）P1'!AE29</f>
        <v>7</v>
      </c>
      <c r="AF15" s="169"/>
      <c r="AG15" s="169"/>
      <c r="AH15" s="169" t="s">
        <v>28</v>
      </c>
      <c r="AI15" s="169">
        <f>'(見本）P1'!AI29</f>
        <v>31</v>
      </c>
      <c r="AJ15" s="169"/>
      <c r="AK15" s="169"/>
      <c r="AL15" s="169" t="s">
        <v>27</v>
      </c>
      <c r="AM15" s="82"/>
      <c r="AT15" s="369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CA15" s="67"/>
      <c r="CB15" s="68"/>
    </row>
    <row r="16" spans="1:82" ht="2.4500000000000002" customHeight="1" x14ac:dyDescent="0.15">
      <c r="A16" s="4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3"/>
      <c r="Z16" s="8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79"/>
      <c r="AT16" s="369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</row>
    <row r="17" spans="1:82" ht="17.25" customHeight="1" x14ac:dyDescent="0.15">
      <c r="A17" s="40"/>
      <c r="B17" s="3" t="s">
        <v>26</v>
      </c>
      <c r="F17" s="81"/>
      <c r="G17" s="38"/>
      <c r="H17" s="38"/>
      <c r="I17" s="37"/>
      <c r="V17" s="36"/>
      <c r="Z17" s="8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79"/>
      <c r="AT17" s="369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</row>
    <row r="18" spans="1:82" ht="2.4500000000000002" customHeight="1" x14ac:dyDescent="0.15">
      <c r="A18" s="31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8"/>
      <c r="Z18" s="78"/>
      <c r="AA18" s="180"/>
      <c r="AB18" s="180"/>
      <c r="AC18" s="180"/>
      <c r="AD18" s="77"/>
      <c r="AE18" s="180"/>
      <c r="AF18" s="180"/>
      <c r="AG18" s="180"/>
      <c r="AH18" s="180"/>
      <c r="AI18" s="180"/>
      <c r="AJ18" s="180"/>
      <c r="AK18" s="180"/>
      <c r="AL18" s="77"/>
      <c r="AM18" s="76"/>
      <c r="AT18" s="369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</row>
    <row r="19" spans="1:82" ht="20.100000000000001" customHeight="1" x14ac:dyDescent="0.15"/>
    <row r="20" spans="1:82" ht="15.95" customHeight="1" x14ac:dyDescent="0.15">
      <c r="AC20" s="23" t="s">
        <v>25</v>
      </c>
      <c r="CC20" s="1"/>
      <c r="CD20" s="1"/>
    </row>
    <row r="21" spans="1:82" s="74" customFormat="1" ht="20.100000000000001" customHeight="1" x14ac:dyDescent="0.15">
      <c r="A21" s="218" t="s">
        <v>24</v>
      </c>
      <c r="B21" s="220" t="s">
        <v>23</v>
      </c>
      <c r="C21" s="221"/>
      <c r="D21" s="163" t="s">
        <v>22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/>
      <c r="S21" s="163" t="s">
        <v>21</v>
      </c>
      <c r="T21" s="164"/>
      <c r="U21" s="164"/>
      <c r="V21" s="165"/>
      <c r="W21" s="163" t="s">
        <v>20</v>
      </c>
      <c r="X21" s="165"/>
      <c r="Y21" s="163" t="s">
        <v>19</v>
      </c>
      <c r="Z21" s="164"/>
      <c r="AA21" s="164"/>
      <c r="AB21" s="165"/>
      <c r="AC21" s="224" t="s">
        <v>18</v>
      </c>
      <c r="AD21" s="235" t="s">
        <v>17</v>
      </c>
      <c r="AE21" s="236"/>
      <c r="AF21" s="236"/>
      <c r="AG21" s="236"/>
      <c r="AH21" s="236"/>
      <c r="AI21" s="237"/>
      <c r="AJ21" s="163" t="s">
        <v>16</v>
      </c>
      <c r="AK21" s="164"/>
      <c r="AL21" s="164"/>
      <c r="AM21" s="164"/>
      <c r="AN21" s="164"/>
      <c r="AO21" s="164"/>
      <c r="AP21" s="165"/>
      <c r="AQ21" s="163" t="s">
        <v>15</v>
      </c>
      <c r="AR21" s="164"/>
      <c r="AS21" s="164"/>
      <c r="AT21" s="164"/>
      <c r="AU21" s="164"/>
      <c r="AV21" s="165"/>
      <c r="AW21" s="163" t="s">
        <v>55</v>
      </c>
      <c r="AX21" s="164"/>
      <c r="AY21" s="164"/>
      <c r="AZ21" s="164"/>
      <c r="BA21" s="164"/>
      <c r="BB21" s="164"/>
      <c r="BC21" s="164"/>
      <c r="BD21" s="164"/>
      <c r="BE21" s="164"/>
      <c r="BF21" s="165"/>
      <c r="BG21" s="163" t="s">
        <v>54</v>
      </c>
      <c r="BH21" s="164"/>
      <c r="BI21" s="164"/>
      <c r="BJ21" s="164"/>
      <c r="BK21" s="164"/>
      <c r="BL21" s="164"/>
      <c r="BM21" s="165"/>
      <c r="CA21" s="2"/>
      <c r="CB21" s="1"/>
    </row>
    <row r="22" spans="1:82" ht="20.100000000000001" customHeight="1" x14ac:dyDescent="0.15">
      <c r="A22" s="219"/>
      <c r="B22" s="222"/>
      <c r="C22" s="223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166"/>
      <c r="T22" s="167"/>
      <c r="U22" s="167"/>
      <c r="V22" s="168"/>
      <c r="W22" s="166"/>
      <c r="X22" s="168"/>
      <c r="Y22" s="166"/>
      <c r="Z22" s="167"/>
      <c r="AA22" s="167"/>
      <c r="AB22" s="168"/>
      <c r="AC22" s="225"/>
      <c r="AD22" s="207" t="s">
        <v>14</v>
      </c>
      <c r="AE22" s="208"/>
      <c r="AF22" s="208"/>
      <c r="AG22" s="208"/>
      <c r="AH22" s="208"/>
      <c r="AI22" s="209"/>
      <c r="AJ22" s="166"/>
      <c r="AK22" s="167"/>
      <c r="AL22" s="167"/>
      <c r="AM22" s="167"/>
      <c r="AN22" s="167"/>
      <c r="AO22" s="167"/>
      <c r="AP22" s="168"/>
      <c r="AQ22" s="166"/>
      <c r="AR22" s="167"/>
      <c r="AS22" s="167"/>
      <c r="AT22" s="167"/>
      <c r="AU22" s="167"/>
      <c r="AV22" s="168"/>
      <c r="AW22" s="166"/>
      <c r="AX22" s="167"/>
      <c r="AY22" s="167"/>
      <c r="AZ22" s="167"/>
      <c r="BA22" s="167"/>
      <c r="BB22" s="167"/>
      <c r="BC22" s="167"/>
      <c r="BD22" s="167"/>
      <c r="BE22" s="167"/>
      <c r="BF22" s="168"/>
      <c r="BG22" s="166" t="s">
        <v>53</v>
      </c>
      <c r="BH22" s="167"/>
      <c r="BI22" s="167"/>
      <c r="BJ22" s="167"/>
      <c r="BK22" s="167"/>
      <c r="BL22" s="167"/>
      <c r="BM22" s="168"/>
      <c r="CC22" s="1"/>
      <c r="CD22" s="1"/>
    </row>
    <row r="23" spans="1:82" ht="20.100000000000001" customHeight="1" x14ac:dyDescent="0.15">
      <c r="A23" s="320" t="s">
        <v>13</v>
      </c>
      <c r="B23" s="358" t="s">
        <v>87</v>
      </c>
      <c r="C23" s="359"/>
      <c r="D23" s="229" t="s">
        <v>91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  <c r="S23" s="347">
        <v>1</v>
      </c>
      <c r="T23" s="348"/>
      <c r="U23" s="348"/>
      <c r="V23" s="349"/>
      <c r="W23" s="232" t="s">
        <v>90</v>
      </c>
      <c r="X23" s="233"/>
      <c r="Y23" s="137">
        <v>4180</v>
      </c>
      <c r="Z23" s="138"/>
      <c r="AA23" s="138"/>
      <c r="AB23" s="139"/>
      <c r="AC23" s="361"/>
      <c r="AD23" s="202">
        <f>IF(ROUNDDOWN(Y23*S23,0)=0,"",ROUNDDOWN(Y23*S23,0))</f>
        <v>4180</v>
      </c>
      <c r="AE23" s="203"/>
      <c r="AF23" s="203"/>
      <c r="AG23" s="203"/>
      <c r="AH23" s="203"/>
      <c r="AI23" s="204"/>
      <c r="AJ23" s="238">
        <f>IF(AD23="","",SUM(AD23:AI24))</f>
        <v>4598</v>
      </c>
      <c r="AK23" s="239"/>
      <c r="AL23" s="239"/>
      <c r="AM23" s="239"/>
      <c r="AN23" s="239"/>
      <c r="AO23" s="239"/>
      <c r="AP23" s="240"/>
      <c r="AQ23" s="373" t="s">
        <v>92</v>
      </c>
      <c r="AR23" s="374"/>
      <c r="AS23" s="374"/>
      <c r="AT23" s="374"/>
      <c r="AU23" s="374"/>
      <c r="AV23" s="375"/>
      <c r="AW23" s="163"/>
      <c r="AX23" s="164"/>
      <c r="AY23" s="164"/>
      <c r="AZ23" s="164"/>
      <c r="BA23" s="164"/>
      <c r="BB23" s="164"/>
      <c r="BC23" s="164"/>
      <c r="BD23" s="164"/>
      <c r="BE23" s="164"/>
      <c r="BF23" s="165"/>
      <c r="BG23" s="357"/>
      <c r="BH23" s="73"/>
      <c r="BI23" s="353"/>
      <c r="BJ23" s="353"/>
      <c r="BK23" s="353"/>
      <c r="BL23" s="353"/>
      <c r="BM23" s="362"/>
      <c r="CC23" s="1"/>
      <c r="CD23" s="1"/>
    </row>
    <row r="24" spans="1:82" ht="20.100000000000001" customHeight="1" x14ac:dyDescent="0.15">
      <c r="A24" s="206"/>
      <c r="B24" s="155"/>
      <c r="C24" s="156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350"/>
      <c r="T24" s="351"/>
      <c r="U24" s="351"/>
      <c r="V24" s="352"/>
      <c r="W24" s="213"/>
      <c r="X24" s="214"/>
      <c r="Y24" s="140"/>
      <c r="Z24" s="141"/>
      <c r="AA24" s="141"/>
      <c r="AB24" s="142"/>
      <c r="AC24" s="158"/>
      <c r="AD24" s="187">
        <f>IF(AD23="","",IF(AC23="",ROUNDDOWN(AD23*0.1,0),(IF(AC23="※",ROUNDDOWN(AD23*0.08,0),IF(AC23="対象外","0","")))))</f>
        <v>418</v>
      </c>
      <c r="AE24" s="188"/>
      <c r="AF24" s="188"/>
      <c r="AG24" s="188"/>
      <c r="AH24" s="188"/>
      <c r="AI24" s="189"/>
      <c r="AJ24" s="199"/>
      <c r="AK24" s="200"/>
      <c r="AL24" s="200"/>
      <c r="AM24" s="200"/>
      <c r="AN24" s="200"/>
      <c r="AO24" s="200"/>
      <c r="AP24" s="201"/>
      <c r="AQ24" s="366"/>
      <c r="AR24" s="367"/>
      <c r="AS24" s="367"/>
      <c r="AT24" s="367"/>
      <c r="AU24" s="367"/>
      <c r="AV24" s="368"/>
      <c r="AW24" s="266"/>
      <c r="AX24" s="267"/>
      <c r="AY24" s="267"/>
      <c r="AZ24" s="267"/>
      <c r="BA24" s="267"/>
      <c r="BB24" s="267"/>
      <c r="BC24" s="267"/>
      <c r="BD24" s="267"/>
      <c r="BE24" s="267"/>
      <c r="BF24" s="268"/>
      <c r="BG24" s="269"/>
      <c r="BH24" s="72"/>
      <c r="BI24" s="258"/>
      <c r="BJ24" s="258"/>
      <c r="BK24" s="258"/>
      <c r="BL24" s="258"/>
      <c r="BM24" s="260"/>
      <c r="CA24" s="2" t="s">
        <v>61</v>
      </c>
      <c r="CC24" s="1"/>
      <c r="CD24" s="1"/>
    </row>
    <row r="25" spans="1:82" ht="20.100000000000001" customHeight="1" x14ac:dyDescent="0.15">
      <c r="A25" s="205" t="s">
        <v>12</v>
      </c>
      <c r="B25" s="153" t="s">
        <v>87</v>
      </c>
      <c r="C25" s="154"/>
      <c r="D25" s="120" t="s">
        <v>91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339">
        <v>1</v>
      </c>
      <c r="T25" s="340"/>
      <c r="U25" s="340"/>
      <c r="V25" s="341"/>
      <c r="W25" s="118" t="s">
        <v>90</v>
      </c>
      <c r="X25" s="119"/>
      <c r="Y25" s="143">
        <v>6270</v>
      </c>
      <c r="Z25" s="144"/>
      <c r="AA25" s="144"/>
      <c r="AB25" s="145"/>
      <c r="AC25" s="157"/>
      <c r="AD25" s="202">
        <f>IF(ROUNDDOWN(Y25*S25,0)=0,"",ROUNDDOWN(Y25*S25,0))</f>
        <v>6270</v>
      </c>
      <c r="AE25" s="203"/>
      <c r="AF25" s="203"/>
      <c r="AG25" s="203"/>
      <c r="AH25" s="203"/>
      <c r="AI25" s="204"/>
      <c r="AJ25" s="196">
        <f>IF(AD25="","",SUM(AD25:AI26))</f>
        <v>6897</v>
      </c>
      <c r="AK25" s="197"/>
      <c r="AL25" s="197"/>
      <c r="AM25" s="197"/>
      <c r="AN25" s="197"/>
      <c r="AO25" s="197"/>
      <c r="AP25" s="198"/>
      <c r="AQ25" s="363" t="s">
        <v>89</v>
      </c>
      <c r="AR25" s="364"/>
      <c r="AS25" s="364"/>
      <c r="AT25" s="364"/>
      <c r="AU25" s="364"/>
      <c r="AV25" s="365"/>
      <c r="AW25" s="263"/>
      <c r="AX25" s="264"/>
      <c r="AY25" s="264"/>
      <c r="AZ25" s="264"/>
      <c r="BA25" s="264"/>
      <c r="BB25" s="264"/>
      <c r="BC25" s="264"/>
      <c r="BD25" s="264"/>
      <c r="BE25" s="264"/>
      <c r="BF25" s="265"/>
      <c r="BG25" s="261"/>
      <c r="BH25" s="71"/>
      <c r="BI25" s="256"/>
      <c r="BJ25" s="256"/>
      <c r="BK25" s="256"/>
      <c r="BL25" s="256"/>
      <c r="BM25" s="259"/>
      <c r="CC25" s="1"/>
      <c r="CD25" s="1"/>
    </row>
    <row r="26" spans="1:82" ht="20.100000000000001" customHeight="1" x14ac:dyDescent="0.15">
      <c r="A26" s="206"/>
      <c r="B26" s="155"/>
      <c r="C26" s="156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350"/>
      <c r="T26" s="351"/>
      <c r="U26" s="351"/>
      <c r="V26" s="352"/>
      <c r="W26" s="118"/>
      <c r="X26" s="119"/>
      <c r="Y26" s="140"/>
      <c r="Z26" s="141"/>
      <c r="AA26" s="141"/>
      <c r="AB26" s="142"/>
      <c r="AC26" s="158"/>
      <c r="AD26" s="187">
        <f>IF(AD25="","",IF(AC25="",ROUNDDOWN(AD25*0.1,0),(IF(AC25="※",ROUNDDOWN(AD25*0.08,0),IF(AC25="対象外","0","")))))</f>
        <v>627</v>
      </c>
      <c r="AE26" s="188"/>
      <c r="AF26" s="188"/>
      <c r="AG26" s="188"/>
      <c r="AH26" s="188"/>
      <c r="AI26" s="189"/>
      <c r="AJ26" s="199"/>
      <c r="AK26" s="200"/>
      <c r="AL26" s="200"/>
      <c r="AM26" s="200"/>
      <c r="AN26" s="200"/>
      <c r="AO26" s="200"/>
      <c r="AP26" s="201"/>
      <c r="AQ26" s="366"/>
      <c r="AR26" s="367"/>
      <c r="AS26" s="367"/>
      <c r="AT26" s="367"/>
      <c r="AU26" s="367"/>
      <c r="AV26" s="368"/>
      <c r="AW26" s="266"/>
      <c r="AX26" s="267"/>
      <c r="AY26" s="267"/>
      <c r="AZ26" s="267"/>
      <c r="BA26" s="267"/>
      <c r="BB26" s="267"/>
      <c r="BC26" s="267"/>
      <c r="BD26" s="267"/>
      <c r="BE26" s="267"/>
      <c r="BF26" s="268"/>
      <c r="BG26" s="269"/>
      <c r="BH26" s="72"/>
      <c r="BI26" s="258"/>
      <c r="BJ26" s="258"/>
      <c r="BK26" s="258"/>
      <c r="BL26" s="258"/>
      <c r="BM26" s="260"/>
      <c r="CA26" s="2" t="s">
        <v>57</v>
      </c>
      <c r="CC26" s="1"/>
      <c r="CD26" s="1"/>
    </row>
    <row r="27" spans="1:82" ht="20.100000000000001" customHeight="1" x14ac:dyDescent="0.15">
      <c r="A27" s="205" t="s">
        <v>11</v>
      </c>
      <c r="B27" s="153" t="s">
        <v>87</v>
      </c>
      <c r="C27" s="154"/>
      <c r="D27" s="120" t="s">
        <v>88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  <c r="S27" s="339">
        <v>5</v>
      </c>
      <c r="T27" s="340"/>
      <c r="U27" s="340"/>
      <c r="V27" s="341"/>
      <c r="W27" s="118" t="s">
        <v>85</v>
      </c>
      <c r="X27" s="119"/>
      <c r="Y27" s="143">
        <v>500</v>
      </c>
      <c r="Z27" s="144"/>
      <c r="AA27" s="144"/>
      <c r="AB27" s="145"/>
      <c r="AC27" s="157" t="s">
        <v>84</v>
      </c>
      <c r="AD27" s="202">
        <f>IF(ROUNDDOWN(Y27*S27,0)=0,"",ROUNDDOWN(Y27*S27,0))</f>
        <v>2500</v>
      </c>
      <c r="AE27" s="203"/>
      <c r="AF27" s="203"/>
      <c r="AG27" s="203"/>
      <c r="AH27" s="203"/>
      <c r="AI27" s="204"/>
      <c r="AJ27" s="196">
        <f>IF(AD27="","",SUM(AD27:AI28))</f>
        <v>2700</v>
      </c>
      <c r="AK27" s="197"/>
      <c r="AL27" s="197"/>
      <c r="AM27" s="197"/>
      <c r="AN27" s="197"/>
      <c r="AO27" s="197"/>
      <c r="AP27" s="198"/>
      <c r="AQ27" s="363"/>
      <c r="AR27" s="364"/>
      <c r="AS27" s="364"/>
      <c r="AT27" s="364"/>
      <c r="AU27" s="364"/>
      <c r="AV27" s="365"/>
      <c r="AW27" s="263"/>
      <c r="AX27" s="264"/>
      <c r="AY27" s="264"/>
      <c r="AZ27" s="264"/>
      <c r="BA27" s="264"/>
      <c r="BB27" s="264"/>
      <c r="BC27" s="264"/>
      <c r="BD27" s="264"/>
      <c r="BE27" s="264"/>
      <c r="BF27" s="265"/>
      <c r="BG27" s="261"/>
      <c r="BH27" s="71"/>
      <c r="BI27" s="256"/>
      <c r="BJ27" s="256"/>
      <c r="BK27" s="256"/>
      <c r="BL27" s="256"/>
      <c r="BM27" s="259"/>
      <c r="CA27" s="234" t="s">
        <v>37</v>
      </c>
      <c r="CC27" s="1"/>
      <c r="CD27" s="1"/>
    </row>
    <row r="28" spans="1:82" ht="20.100000000000001" customHeight="1" x14ac:dyDescent="0.15">
      <c r="A28" s="206"/>
      <c r="B28" s="155"/>
      <c r="C28" s="156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350"/>
      <c r="T28" s="351"/>
      <c r="U28" s="351"/>
      <c r="V28" s="352"/>
      <c r="W28" s="118"/>
      <c r="X28" s="119"/>
      <c r="Y28" s="140"/>
      <c r="Z28" s="141"/>
      <c r="AA28" s="141"/>
      <c r="AB28" s="142"/>
      <c r="AC28" s="158"/>
      <c r="AD28" s="187">
        <f>IF(AD27="","",IF(AC27="",ROUNDDOWN(AD27*0.1,0),(IF(AC27="※",ROUNDDOWN(AD27*0.08,0),IF(AC27="対象外","0","")))))</f>
        <v>200</v>
      </c>
      <c r="AE28" s="188"/>
      <c r="AF28" s="188"/>
      <c r="AG28" s="188"/>
      <c r="AH28" s="188"/>
      <c r="AI28" s="189"/>
      <c r="AJ28" s="199"/>
      <c r="AK28" s="200"/>
      <c r="AL28" s="200"/>
      <c r="AM28" s="200"/>
      <c r="AN28" s="200"/>
      <c r="AO28" s="200"/>
      <c r="AP28" s="201"/>
      <c r="AQ28" s="366"/>
      <c r="AR28" s="367"/>
      <c r="AS28" s="367"/>
      <c r="AT28" s="367"/>
      <c r="AU28" s="367"/>
      <c r="AV28" s="368"/>
      <c r="AW28" s="266"/>
      <c r="AX28" s="267"/>
      <c r="AY28" s="267"/>
      <c r="AZ28" s="267"/>
      <c r="BA28" s="267"/>
      <c r="BB28" s="267"/>
      <c r="BC28" s="267"/>
      <c r="BD28" s="267"/>
      <c r="BE28" s="267"/>
      <c r="BF28" s="268"/>
      <c r="BG28" s="269"/>
      <c r="BH28" s="72"/>
      <c r="BI28" s="258"/>
      <c r="BJ28" s="258"/>
      <c r="BK28" s="258"/>
      <c r="BL28" s="258"/>
      <c r="BM28" s="260"/>
      <c r="CA28" s="234"/>
      <c r="CC28" s="1"/>
      <c r="CD28" s="1"/>
    </row>
    <row r="29" spans="1:82" ht="20.100000000000001" customHeight="1" x14ac:dyDescent="0.15">
      <c r="A29" s="205" t="s">
        <v>10</v>
      </c>
      <c r="B29" s="153" t="s">
        <v>87</v>
      </c>
      <c r="C29" s="154"/>
      <c r="D29" s="120" t="s">
        <v>86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  <c r="S29" s="339">
        <v>5</v>
      </c>
      <c r="T29" s="340"/>
      <c r="U29" s="340"/>
      <c r="V29" s="341"/>
      <c r="W29" s="118" t="s">
        <v>85</v>
      </c>
      <c r="X29" s="119"/>
      <c r="Y29" s="143">
        <v>500</v>
      </c>
      <c r="Z29" s="144"/>
      <c r="AA29" s="144"/>
      <c r="AB29" s="145"/>
      <c r="AC29" s="157" t="s">
        <v>84</v>
      </c>
      <c r="AD29" s="202">
        <f>IF(ROUNDDOWN(Y29*S29,0)=0,"",ROUNDDOWN(Y29*S29,0))</f>
        <v>2500</v>
      </c>
      <c r="AE29" s="203"/>
      <c r="AF29" s="203"/>
      <c r="AG29" s="203"/>
      <c r="AH29" s="203"/>
      <c r="AI29" s="204"/>
      <c r="AJ29" s="196">
        <f>IF(AD29="","",SUM(AD29:AI30))</f>
        <v>2700</v>
      </c>
      <c r="AK29" s="197"/>
      <c r="AL29" s="197"/>
      <c r="AM29" s="197"/>
      <c r="AN29" s="197"/>
      <c r="AO29" s="197"/>
      <c r="AP29" s="198"/>
      <c r="AQ29" s="363"/>
      <c r="AR29" s="364"/>
      <c r="AS29" s="364"/>
      <c r="AT29" s="364"/>
      <c r="AU29" s="364"/>
      <c r="AV29" s="365"/>
      <c r="AW29" s="263"/>
      <c r="AX29" s="264"/>
      <c r="AY29" s="264"/>
      <c r="AZ29" s="264"/>
      <c r="BA29" s="264"/>
      <c r="BB29" s="264"/>
      <c r="BC29" s="264"/>
      <c r="BD29" s="264"/>
      <c r="BE29" s="264"/>
      <c r="BF29" s="265"/>
      <c r="BG29" s="261"/>
      <c r="BH29" s="71"/>
      <c r="BI29" s="256"/>
      <c r="BJ29" s="256"/>
      <c r="BK29" s="256"/>
      <c r="BL29" s="256"/>
      <c r="BM29" s="259"/>
      <c r="CA29" s="234"/>
      <c r="CC29" s="1"/>
      <c r="CD29" s="1"/>
    </row>
    <row r="30" spans="1:82" ht="20.100000000000001" customHeight="1" x14ac:dyDescent="0.15">
      <c r="A30" s="206"/>
      <c r="B30" s="155"/>
      <c r="C30" s="156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350"/>
      <c r="T30" s="351"/>
      <c r="U30" s="351"/>
      <c r="V30" s="352"/>
      <c r="W30" s="118"/>
      <c r="X30" s="119"/>
      <c r="Y30" s="140"/>
      <c r="Z30" s="141"/>
      <c r="AA30" s="141"/>
      <c r="AB30" s="142"/>
      <c r="AC30" s="158"/>
      <c r="AD30" s="187">
        <f>IF(AD29="","",IF(AC29="",ROUNDDOWN(AD29*0.1,0),(IF(AC29="※",ROUNDDOWN(AD29*0.08,0),IF(AC29="対象外","0","")))))</f>
        <v>200</v>
      </c>
      <c r="AE30" s="188"/>
      <c r="AF30" s="188"/>
      <c r="AG30" s="188"/>
      <c r="AH30" s="188"/>
      <c r="AI30" s="189"/>
      <c r="AJ30" s="199"/>
      <c r="AK30" s="200"/>
      <c r="AL30" s="200"/>
      <c r="AM30" s="200"/>
      <c r="AN30" s="200"/>
      <c r="AO30" s="200"/>
      <c r="AP30" s="201"/>
      <c r="AQ30" s="366"/>
      <c r="AR30" s="367"/>
      <c r="AS30" s="367"/>
      <c r="AT30" s="367"/>
      <c r="AU30" s="367"/>
      <c r="AV30" s="368"/>
      <c r="AW30" s="266"/>
      <c r="AX30" s="267"/>
      <c r="AY30" s="267"/>
      <c r="AZ30" s="267"/>
      <c r="BA30" s="267"/>
      <c r="BB30" s="267"/>
      <c r="BC30" s="267"/>
      <c r="BD30" s="267"/>
      <c r="BE30" s="267"/>
      <c r="BF30" s="268"/>
      <c r="BG30" s="269"/>
      <c r="BH30" s="72"/>
      <c r="BI30" s="258"/>
      <c r="BJ30" s="258"/>
      <c r="BK30" s="258"/>
      <c r="BL30" s="258"/>
      <c r="BM30" s="260"/>
      <c r="CA30" s="234"/>
      <c r="CC30" s="1"/>
      <c r="CD30" s="1"/>
    </row>
    <row r="31" spans="1:82" ht="20.100000000000001" customHeight="1" x14ac:dyDescent="0.15">
      <c r="A31" s="205" t="s">
        <v>9</v>
      </c>
      <c r="B31" s="153"/>
      <c r="C31" s="154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339"/>
      <c r="T31" s="340"/>
      <c r="U31" s="340"/>
      <c r="V31" s="341"/>
      <c r="W31" s="118"/>
      <c r="X31" s="119"/>
      <c r="Y31" s="143"/>
      <c r="Z31" s="144"/>
      <c r="AA31" s="144"/>
      <c r="AB31" s="145"/>
      <c r="AC31" s="157"/>
      <c r="AD31" s="202" t="str">
        <f>IF(ROUNDDOWN(Y31*S31,0)=0,"",ROUNDDOWN(Y31*S31,0))</f>
        <v/>
      </c>
      <c r="AE31" s="203"/>
      <c r="AF31" s="203"/>
      <c r="AG31" s="203"/>
      <c r="AH31" s="203"/>
      <c r="AI31" s="204"/>
      <c r="AJ31" s="196" t="str">
        <f>IF(AD31="","",SUM(AD31:AI32))</f>
        <v/>
      </c>
      <c r="AK31" s="197"/>
      <c r="AL31" s="197"/>
      <c r="AM31" s="197"/>
      <c r="AN31" s="197"/>
      <c r="AO31" s="197"/>
      <c r="AP31" s="198"/>
      <c r="AQ31" s="363"/>
      <c r="AR31" s="364"/>
      <c r="AS31" s="364"/>
      <c r="AT31" s="364"/>
      <c r="AU31" s="364"/>
      <c r="AV31" s="365"/>
      <c r="AW31" s="263"/>
      <c r="AX31" s="264"/>
      <c r="AY31" s="264"/>
      <c r="AZ31" s="264"/>
      <c r="BA31" s="264"/>
      <c r="BB31" s="264"/>
      <c r="BC31" s="264"/>
      <c r="BD31" s="264"/>
      <c r="BE31" s="264"/>
      <c r="BF31" s="265"/>
      <c r="BG31" s="261"/>
      <c r="BH31" s="71"/>
      <c r="BI31" s="256"/>
      <c r="BJ31" s="256"/>
      <c r="BK31" s="256"/>
      <c r="BL31" s="256"/>
      <c r="BM31" s="259"/>
      <c r="CC31" s="1"/>
      <c r="CD31" s="1"/>
    </row>
    <row r="32" spans="1:82" ht="20.100000000000001" customHeight="1" x14ac:dyDescent="0.15">
      <c r="A32" s="206"/>
      <c r="B32" s="155"/>
      <c r="C32" s="156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350"/>
      <c r="T32" s="351"/>
      <c r="U32" s="351"/>
      <c r="V32" s="352"/>
      <c r="W32" s="118"/>
      <c r="X32" s="119"/>
      <c r="Y32" s="140"/>
      <c r="Z32" s="141"/>
      <c r="AA32" s="141"/>
      <c r="AB32" s="142"/>
      <c r="AC32" s="158"/>
      <c r="AD32" s="187" t="str">
        <f>IF(AD31="","",IF(AC31="",ROUNDDOWN(AD31*0.1,0),(IF(AC31="※",ROUNDDOWN(AD31*0.08,0),IF(AC31="対象外","0","")))))</f>
        <v/>
      </c>
      <c r="AE32" s="188"/>
      <c r="AF32" s="188"/>
      <c r="AG32" s="188"/>
      <c r="AH32" s="188"/>
      <c r="AI32" s="189"/>
      <c r="AJ32" s="199"/>
      <c r="AK32" s="200"/>
      <c r="AL32" s="200"/>
      <c r="AM32" s="200"/>
      <c r="AN32" s="200"/>
      <c r="AO32" s="200"/>
      <c r="AP32" s="201"/>
      <c r="AQ32" s="366"/>
      <c r="AR32" s="367"/>
      <c r="AS32" s="367"/>
      <c r="AT32" s="367"/>
      <c r="AU32" s="367"/>
      <c r="AV32" s="368"/>
      <c r="AW32" s="266"/>
      <c r="AX32" s="267"/>
      <c r="AY32" s="267"/>
      <c r="AZ32" s="267"/>
      <c r="BA32" s="267"/>
      <c r="BB32" s="267"/>
      <c r="BC32" s="267"/>
      <c r="BD32" s="267"/>
      <c r="BE32" s="267"/>
      <c r="BF32" s="268"/>
      <c r="BG32" s="269"/>
      <c r="BH32" s="72"/>
      <c r="BI32" s="258"/>
      <c r="BJ32" s="258"/>
      <c r="BK32" s="258"/>
      <c r="BL32" s="258"/>
      <c r="BM32" s="260"/>
      <c r="CC32" s="1"/>
      <c r="CD32" s="1"/>
    </row>
    <row r="33" spans="1:82" ht="20.100000000000001" customHeight="1" x14ac:dyDescent="0.15">
      <c r="A33" s="205" t="s">
        <v>8</v>
      </c>
      <c r="B33" s="153"/>
      <c r="C33" s="154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  <c r="S33" s="339"/>
      <c r="T33" s="340"/>
      <c r="U33" s="340"/>
      <c r="V33" s="341"/>
      <c r="W33" s="118"/>
      <c r="X33" s="119"/>
      <c r="Y33" s="143"/>
      <c r="Z33" s="144"/>
      <c r="AA33" s="144"/>
      <c r="AB33" s="145"/>
      <c r="AC33" s="157"/>
      <c r="AD33" s="202" t="str">
        <f>IF(ROUNDDOWN(Y33*S33,0)=0,"",ROUNDDOWN(Y33*S33,0))</f>
        <v/>
      </c>
      <c r="AE33" s="203"/>
      <c r="AF33" s="203"/>
      <c r="AG33" s="203"/>
      <c r="AH33" s="203"/>
      <c r="AI33" s="204"/>
      <c r="AJ33" s="196" t="str">
        <f>IF(AD33="","",SUM(AD33:AI34))</f>
        <v/>
      </c>
      <c r="AK33" s="197"/>
      <c r="AL33" s="197"/>
      <c r="AM33" s="197"/>
      <c r="AN33" s="197"/>
      <c r="AO33" s="197"/>
      <c r="AP33" s="198"/>
      <c r="AQ33" s="363"/>
      <c r="AR33" s="364"/>
      <c r="AS33" s="364"/>
      <c r="AT33" s="364"/>
      <c r="AU33" s="364"/>
      <c r="AV33" s="365"/>
      <c r="AW33" s="263"/>
      <c r="AX33" s="264"/>
      <c r="AY33" s="264"/>
      <c r="AZ33" s="264"/>
      <c r="BA33" s="264"/>
      <c r="BB33" s="264"/>
      <c r="BC33" s="264"/>
      <c r="BD33" s="264"/>
      <c r="BE33" s="264"/>
      <c r="BF33" s="265"/>
      <c r="BG33" s="261"/>
      <c r="BH33" s="71"/>
      <c r="BI33" s="256"/>
      <c r="BJ33" s="256"/>
      <c r="BK33" s="256"/>
      <c r="BL33" s="256"/>
      <c r="BM33" s="259"/>
      <c r="CC33" s="1"/>
      <c r="CD33" s="1"/>
    </row>
    <row r="34" spans="1:82" ht="20.100000000000001" customHeight="1" x14ac:dyDescent="0.15">
      <c r="A34" s="206"/>
      <c r="B34" s="155"/>
      <c r="C34" s="156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350"/>
      <c r="T34" s="351"/>
      <c r="U34" s="351"/>
      <c r="V34" s="352"/>
      <c r="W34" s="118"/>
      <c r="X34" s="119"/>
      <c r="Y34" s="140"/>
      <c r="Z34" s="141"/>
      <c r="AA34" s="141"/>
      <c r="AB34" s="142"/>
      <c r="AC34" s="158"/>
      <c r="AD34" s="187" t="str">
        <f>IF(AD33="","",IF(AC33="",ROUNDDOWN(AD33*0.1,0),(IF(AC33="※",ROUNDDOWN(AD33*0.08,0),IF(AC33="対象外","0","")))))</f>
        <v/>
      </c>
      <c r="AE34" s="188"/>
      <c r="AF34" s="188"/>
      <c r="AG34" s="188"/>
      <c r="AH34" s="188"/>
      <c r="AI34" s="189"/>
      <c r="AJ34" s="199"/>
      <c r="AK34" s="200"/>
      <c r="AL34" s="200"/>
      <c r="AM34" s="200"/>
      <c r="AN34" s="200"/>
      <c r="AO34" s="200"/>
      <c r="AP34" s="201"/>
      <c r="AQ34" s="366"/>
      <c r="AR34" s="367"/>
      <c r="AS34" s="367"/>
      <c r="AT34" s="367"/>
      <c r="AU34" s="367"/>
      <c r="AV34" s="368"/>
      <c r="AW34" s="266"/>
      <c r="AX34" s="267"/>
      <c r="AY34" s="267"/>
      <c r="AZ34" s="267"/>
      <c r="BA34" s="267"/>
      <c r="BB34" s="267"/>
      <c r="BC34" s="267"/>
      <c r="BD34" s="267"/>
      <c r="BE34" s="267"/>
      <c r="BF34" s="268"/>
      <c r="BG34" s="269"/>
      <c r="BH34" s="72"/>
      <c r="BI34" s="258"/>
      <c r="BJ34" s="258"/>
      <c r="BK34" s="258"/>
      <c r="BL34" s="258"/>
      <c r="BM34" s="260"/>
      <c r="CA34" s="1"/>
      <c r="CB34" s="2"/>
      <c r="CC34" s="1"/>
      <c r="CD34" s="1"/>
    </row>
    <row r="35" spans="1:82" ht="20.100000000000001" customHeight="1" x14ac:dyDescent="0.15">
      <c r="A35" s="205" t="s">
        <v>7</v>
      </c>
      <c r="B35" s="153"/>
      <c r="C35" s="154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339"/>
      <c r="T35" s="340"/>
      <c r="U35" s="340"/>
      <c r="V35" s="341"/>
      <c r="W35" s="213"/>
      <c r="X35" s="214"/>
      <c r="Y35" s="143"/>
      <c r="Z35" s="144"/>
      <c r="AA35" s="144"/>
      <c r="AB35" s="145"/>
      <c r="AC35" s="157"/>
      <c r="AD35" s="202" t="str">
        <f>IF(ROUNDDOWN(Y35*S35,0)=0,"",ROUNDDOWN(Y35*S35,0))</f>
        <v/>
      </c>
      <c r="AE35" s="203"/>
      <c r="AF35" s="203"/>
      <c r="AG35" s="203"/>
      <c r="AH35" s="203"/>
      <c r="AI35" s="204"/>
      <c r="AJ35" s="196" t="str">
        <f>IF(AD35="","",SUM(AD35:AI36))</f>
        <v/>
      </c>
      <c r="AK35" s="197"/>
      <c r="AL35" s="197"/>
      <c r="AM35" s="197"/>
      <c r="AN35" s="197"/>
      <c r="AO35" s="197"/>
      <c r="AP35" s="198"/>
      <c r="AQ35" s="363"/>
      <c r="AR35" s="364"/>
      <c r="AS35" s="364"/>
      <c r="AT35" s="364"/>
      <c r="AU35" s="364"/>
      <c r="AV35" s="365"/>
      <c r="AW35" s="263"/>
      <c r="AX35" s="264"/>
      <c r="AY35" s="264"/>
      <c r="AZ35" s="264"/>
      <c r="BA35" s="264"/>
      <c r="BB35" s="264"/>
      <c r="BC35" s="264"/>
      <c r="BD35" s="264"/>
      <c r="BE35" s="264"/>
      <c r="BF35" s="265"/>
      <c r="BG35" s="261"/>
      <c r="BH35" s="71"/>
      <c r="BI35" s="256"/>
      <c r="BJ35" s="256"/>
      <c r="BK35" s="256"/>
      <c r="BL35" s="256"/>
      <c r="BM35" s="259"/>
      <c r="CA35" s="74"/>
      <c r="CB35" s="75"/>
      <c r="CC35" s="1"/>
      <c r="CD35" s="1"/>
    </row>
    <row r="36" spans="1:82" ht="20.100000000000001" customHeight="1" x14ac:dyDescent="0.15">
      <c r="A36" s="210"/>
      <c r="B36" s="211"/>
      <c r="C36" s="212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342"/>
      <c r="T36" s="343"/>
      <c r="U36" s="343"/>
      <c r="V36" s="344"/>
      <c r="W36" s="215"/>
      <c r="X36" s="216"/>
      <c r="Y36" s="159"/>
      <c r="Z36" s="160"/>
      <c r="AA36" s="160"/>
      <c r="AB36" s="161"/>
      <c r="AC36" s="217"/>
      <c r="AD36" s="226" t="str">
        <f>IF(AD35="","",IF(AC35="",ROUNDDOWN(AD35*0.1,0),(IF(AC35="※",ROUNDDOWN(AD35*0.08,0),IF(AC35="対象外","0","")))))</f>
        <v/>
      </c>
      <c r="AE36" s="227"/>
      <c r="AF36" s="227"/>
      <c r="AG36" s="227"/>
      <c r="AH36" s="227"/>
      <c r="AI36" s="228"/>
      <c r="AJ36" s="199"/>
      <c r="AK36" s="200"/>
      <c r="AL36" s="200"/>
      <c r="AM36" s="200"/>
      <c r="AN36" s="200"/>
      <c r="AO36" s="200"/>
      <c r="AP36" s="201"/>
      <c r="AQ36" s="366"/>
      <c r="AR36" s="367"/>
      <c r="AS36" s="367"/>
      <c r="AT36" s="367"/>
      <c r="AU36" s="367"/>
      <c r="AV36" s="368"/>
      <c r="AW36" s="166"/>
      <c r="AX36" s="167"/>
      <c r="AY36" s="167"/>
      <c r="AZ36" s="167"/>
      <c r="BA36" s="167"/>
      <c r="BB36" s="167"/>
      <c r="BC36" s="167"/>
      <c r="BD36" s="167"/>
      <c r="BE36" s="167"/>
      <c r="BF36" s="168"/>
      <c r="BG36" s="262"/>
      <c r="BH36" s="70"/>
      <c r="BI36" s="257"/>
      <c r="BJ36" s="257"/>
      <c r="BK36" s="257"/>
      <c r="BL36" s="257"/>
      <c r="BM36" s="328"/>
      <c r="CA36" s="1"/>
      <c r="CB36" s="2"/>
      <c r="CC36" s="1"/>
      <c r="CD36" s="1"/>
    </row>
    <row r="37" spans="1:82" ht="20.100000000000001" customHeight="1" x14ac:dyDescent="0.15">
      <c r="AC37" s="190" t="s">
        <v>6</v>
      </c>
      <c r="AD37" s="191"/>
      <c r="AE37" s="191"/>
      <c r="AF37" s="191"/>
      <c r="AG37" s="191"/>
      <c r="AH37" s="191"/>
      <c r="AI37" s="192"/>
      <c r="AJ37" s="181">
        <f>SUM(AJ23:AP36)</f>
        <v>16895</v>
      </c>
      <c r="AK37" s="182"/>
      <c r="AL37" s="182"/>
      <c r="AM37" s="182"/>
      <c r="AN37" s="182"/>
      <c r="AO37" s="182"/>
      <c r="AP37" s="183"/>
      <c r="AQ37" s="69"/>
      <c r="AR37" s="69"/>
      <c r="AS37" s="69"/>
      <c r="AT37" s="69"/>
      <c r="AU37" s="69"/>
      <c r="AV37" s="69"/>
      <c r="AX37" s="69"/>
      <c r="AY37" s="69"/>
      <c r="AZ37" s="69"/>
      <c r="BA37" s="69"/>
      <c r="BB37" s="69"/>
      <c r="BC37" s="69"/>
      <c r="BD37" s="69"/>
      <c r="BE37" s="69"/>
      <c r="BF37" s="44"/>
      <c r="BG37" s="44"/>
      <c r="BH37" s="44"/>
      <c r="BI37" s="44"/>
      <c r="BJ37" s="44"/>
      <c r="BK37" s="44"/>
      <c r="BL37" s="44"/>
      <c r="BM37" s="44"/>
      <c r="CA37" s="1"/>
      <c r="CB37" s="2"/>
      <c r="CC37" s="1"/>
      <c r="CD37" s="1"/>
    </row>
    <row r="38" spans="1:82" ht="20.100000000000001" customHeight="1" x14ac:dyDescent="0.15">
      <c r="AC38" s="193"/>
      <c r="AD38" s="194"/>
      <c r="AE38" s="194"/>
      <c r="AF38" s="194"/>
      <c r="AG38" s="194"/>
      <c r="AH38" s="194"/>
      <c r="AI38" s="195"/>
      <c r="AJ38" s="184"/>
      <c r="AK38" s="185"/>
      <c r="AL38" s="185"/>
      <c r="AM38" s="185"/>
      <c r="AN38" s="185"/>
      <c r="AO38" s="185"/>
      <c r="AP38" s="186"/>
      <c r="CA38" s="1"/>
      <c r="CB38" s="2"/>
      <c r="CC38" s="1"/>
      <c r="CD38" s="1"/>
    </row>
    <row r="39" spans="1:82" ht="9.9499999999999993" customHeight="1" x14ac:dyDescent="0.15">
      <c r="AB39" s="21"/>
      <c r="AC39" s="21"/>
      <c r="AD39" s="21"/>
      <c r="AE39" s="21"/>
      <c r="AF39" s="21"/>
      <c r="AG39" s="19"/>
      <c r="AH39" s="19"/>
      <c r="AI39" s="19"/>
      <c r="AJ39" s="19"/>
      <c r="AK39" s="19"/>
      <c r="AL39" s="19"/>
      <c r="AM39" s="19"/>
      <c r="AN39" s="19"/>
      <c r="CA39" s="1"/>
      <c r="CB39" s="2"/>
      <c r="CC39" s="1"/>
      <c r="CD39" s="1"/>
    </row>
    <row r="40" spans="1:82" ht="20.100000000000001" customHeight="1" x14ac:dyDescent="0.15">
      <c r="CA40" s="1"/>
      <c r="CB40" s="2"/>
      <c r="CC40" s="1"/>
      <c r="CD40" s="1"/>
    </row>
    <row r="41" spans="1:82" ht="20.100000000000001" customHeight="1" x14ac:dyDescent="0.15">
      <c r="CA41" s="1"/>
      <c r="CB41" s="2"/>
      <c r="CC41" s="1"/>
      <c r="CD41" s="1"/>
    </row>
    <row r="42" spans="1:82" ht="20.100000000000001" customHeight="1" x14ac:dyDescent="0.15">
      <c r="CA42" s="1"/>
      <c r="CB42" s="2"/>
      <c r="CC42" s="1"/>
      <c r="CD42" s="1"/>
    </row>
    <row r="43" spans="1:82" ht="20.100000000000001" customHeight="1" x14ac:dyDescent="0.15">
      <c r="A43" s="346" t="s">
        <v>36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CA43" s="1"/>
      <c r="CB43" s="2"/>
      <c r="CC43" s="1"/>
      <c r="CD43" s="1"/>
    </row>
    <row r="44" spans="1:82" ht="14.25" customHeight="1" x14ac:dyDescent="0.15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CA44" s="1"/>
      <c r="CB44" s="2"/>
    </row>
    <row r="45" spans="1:82" ht="21" customHeight="1" x14ac:dyDescent="0.2">
      <c r="A45" s="66" t="s">
        <v>35</v>
      </c>
      <c r="AA45" s="65"/>
      <c r="AB45" s="65"/>
      <c r="AC45" s="65"/>
      <c r="AD45" s="65"/>
      <c r="AE45" s="65"/>
      <c r="AF45" s="65"/>
      <c r="AG45" s="65"/>
      <c r="AH45" s="65"/>
      <c r="AI45" s="65"/>
      <c r="AY45" s="61"/>
      <c r="AZ45" s="61"/>
      <c r="BA45" s="61"/>
      <c r="BB45" s="61"/>
      <c r="BC45" s="61"/>
      <c r="BD45" s="61"/>
      <c r="BE45" s="61"/>
      <c r="BF45" s="61"/>
      <c r="BH45" s="371" t="s">
        <v>24</v>
      </c>
      <c r="BI45" s="371"/>
      <c r="BJ45" s="63">
        <f>BJ3</f>
        <v>2</v>
      </c>
      <c r="BK45" s="64" t="s">
        <v>34</v>
      </c>
      <c r="BL45" s="63">
        <f>BL3</f>
        <v>2</v>
      </c>
      <c r="CA45" s="1"/>
      <c r="CB45" s="2"/>
    </row>
    <row r="46" spans="1:82" ht="5.25" customHeight="1" x14ac:dyDescent="0.15">
      <c r="A46" s="45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3"/>
      <c r="AY46" s="61"/>
      <c r="AZ46" s="61"/>
      <c r="BA46" s="61"/>
      <c r="BB46" s="61"/>
      <c r="BC46" s="61"/>
      <c r="BD46" s="61"/>
      <c r="BE46" s="61"/>
      <c r="BF46" s="61"/>
      <c r="BG46" s="360"/>
      <c r="BH46" s="360"/>
      <c r="BI46" s="61"/>
      <c r="BJ46" s="112"/>
      <c r="BK46" s="61"/>
      <c r="CA46" s="1"/>
      <c r="CB46" s="2"/>
    </row>
    <row r="47" spans="1:82" ht="13.5" customHeight="1" x14ac:dyDescent="0.15">
      <c r="A47" s="40"/>
      <c r="B47" s="55" t="s">
        <v>33</v>
      </c>
      <c r="H47" s="55" t="s">
        <v>32</v>
      </c>
      <c r="V47" s="36"/>
      <c r="AA47" s="56"/>
      <c r="AB47" s="56"/>
      <c r="AC47" s="56"/>
      <c r="AD47" s="56"/>
      <c r="AE47" s="56"/>
      <c r="AF47" s="56"/>
      <c r="AG47" s="56"/>
      <c r="AH47" s="56"/>
      <c r="BG47" s="360"/>
      <c r="BH47" s="360"/>
      <c r="BI47" s="61"/>
      <c r="BJ47" s="112"/>
      <c r="BK47" s="61"/>
      <c r="CA47" s="1"/>
      <c r="CB47" s="2"/>
    </row>
    <row r="48" spans="1:82" ht="18" customHeight="1" x14ac:dyDescent="0.15">
      <c r="A48" s="40"/>
      <c r="B48" s="39" t="str">
        <f>IF(B6="","",B6)</f>
        <v/>
      </c>
      <c r="C48" s="38" t="str">
        <f>IF(C6="","",C6)</f>
        <v/>
      </c>
      <c r="D48" s="38" t="str">
        <f>IF(D6="","",D6)</f>
        <v/>
      </c>
      <c r="E48" s="38" t="str">
        <f>IF(E6="","",E6)</f>
        <v/>
      </c>
      <c r="F48" s="37" t="str">
        <f>IF(F6="","",F6)</f>
        <v/>
      </c>
      <c r="H48" s="60" t="str">
        <f t="shared" ref="H48:U48" si="0">IF(H6="","",H6)</f>
        <v>Ｔ</v>
      </c>
      <c r="I48" s="59">
        <f t="shared" si="0"/>
        <v>0</v>
      </c>
      <c r="J48" s="58">
        <f t="shared" si="0"/>
        <v>1</v>
      </c>
      <c r="K48" s="58">
        <f t="shared" si="0"/>
        <v>2</v>
      </c>
      <c r="L48" s="58">
        <f t="shared" si="0"/>
        <v>3</v>
      </c>
      <c r="M48" s="58">
        <f t="shared" si="0"/>
        <v>4</v>
      </c>
      <c r="N48" s="58">
        <f t="shared" si="0"/>
        <v>5</v>
      </c>
      <c r="O48" s="58">
        <f t="shared" si="0"/>
        <v>6</v>
      </c>
      <c r="P48" s="58">
        <f t="shared" si="0"/>
        <v>7</v>
      </c>
      <c r="Q48" s="58">
        <f t="shared" si="0"/>
        <v>8</v>
      </c>
      <c r="R48" s="58">
        <f t="shared" si="0"/>
        <v>9</v>
      </c>
      <c r="S48" s="58">
        <f t="shared" si="0"/>
        <v>1</v>
      </c>
      <c r="T48" s="58">
        <f t="shared" si="0"/>
        <v>2</v>
      </c>
      <c r="U48" s="57">
        <f t="shared" si="0"/>
        <v>3</v>
      </c>
      <c r="V48" s="36"/>
      <c r="AA48" s="56"/>
      <c r="AB48" s="56"/>
      <c r="AC48" s="56"/>
      <c r="AD48" s="56"/>
      <c r="AE48" s="56"/>
      <c r="AF48" s="56"/>
      <c r="AG48" s="56"/>
      <c r="AH48" s="56"/>
      <c r="AV48" s="111"/>
      <c r="AW48" s="111"/>
      <c r="AX48" s="111"/>
      <c r="AY48" s="111"/>
      <c r="AZ48" s="117"/>
      <c r="BA48" s="117"/>
      <c r="BB48" s="117"/>
      <c r="BC48" s="117"/>
      <c r="BD48" s="117"/>
      <c r="BE48" s="117"/>
      <c r="BF48" s="61"/>
      <c r="BG48" s="117"/>
      <c r="BH48" s="117"/>
      <c r="BI48" s="61"/>
      <c r="BJ48" s="117"/>
      <c r="BK48" s="117"/>
      <c r="CA48" s="1"/>
      <c r="CB48" s="2"/>
    </row>
    <row r="49" spans="1:82" ht="18" customHeight="1" x14ac:dyDescent="0.15">
      <c r="A49" s="40"/>
      <c r="B49" s="55" t="s">
        <v>31</v>
      </c>
      <c r="V49" s="36"/>
      <c r="CA49" s="1"/>
      <c r="CB49" s="2"/>
    </row>
    <row r="50" spans="1:82" ht="5.0999999999999996" customHeight="1" x14ac:dyDescent="0.15">
      <c r="A50" s="40"/>
      <c r="B50" s="55"/>
      <c r="V50" s="36"/>
      <c r="CA50" s="1"/>
      <c r="CB50" s="2"/>
    </row>
    <row r="51" spans="1:82" ht="13.5" customHeight="1" x14ac:dyDescent="0.15">
      <c r="A51" s="40"/>
      <c r="B51" s="345" t="str">
        <f>IF(B9="","",B9)</f>
        <v/>
      </c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V51" s="36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CA51" s="1"/>
      <c r="CB51" s="2"/>
    </row>
    <row r="52" spans="1:82" ht="17.25" x14ac:dyDescent="0.2">
      <c r="A52" s="40"/>
      <c r="B52" s="324" t="str">
        <f>IF(B10="","",B10)</f>
        <v>〒752-1234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V52" s="36"/>
      <c r="CA52" s="1"/>
      <c r="CB52" s="2"/>
    </row>
    <row r="53" spans="1:82" ht="17.25" x14ac:dyDescent="0.2">
      <c r="A53" s="40"/>
      <c r="B53" s="324" t="str">
        <f>IF(B11="","",B11)</f>
        <v>山口県下関市長府扇町1-2-3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V53" s="36"/>
      <c r="CA53" s="1"/>
      <c r="CB53" s="2"/>
    </row>
    <row r="54" spans="1:82" ht="13.5" customHeight="1" x14ac:dyDescent="0.15">
      <c r="A54" s="40"/>
      <c r="B54" s="146" t="str">
        <f>IF(B12="","",B12)</f>
        <v>〇〇〇〇株式会社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V54" s="36"/>
      <c r="CA54" s="1"/>
      <c r="CB54" s="2"/>
    </row>
    <row r="55" spans="1:82" ht="13.5" customHeight="1" x14ac:dyDescent="0.15">
      <c r="A55" s="40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T55" s="48"/>
      <c r="V55" s="36"/>
      <c r="CA55" s="1"/>
      <c r="CB55" s="2"/>
    </row>
    <row r="56" spans="1:82" ht="16.5" customHeight="1" x14ac:dyDescent="0.15">
      <c r="A56" s="40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V56" s="36"/>
      <c r="CA56" s="1"/>
      <c r="CB56" s="2"/>
    </row>
    <row r="57" spans="1:82" ht="18" customHeight="1" x14ac:dyDescent="0.15">
      <c r="A57" s="40"/>
      <c r="V57" s="36"/>
      <c r="Z57" s="47"/>
      <c r="AA57" s="147">
        <f>IF(AA15="","",AA15)</f>
        <v>2023</v>
      </c>
      <c r="AB57" s="147"/>
      <c r="AC57" s="147"/>
      <c r="AD57" s="147" t="s">
        <v>29</v>
      </c>
      <c r="AE57" s="147">
        <f>IF(AE15="","",AE15)</f>
        <v>7</v>
      </c>
      <c r="AF57" s="147"/>
      <c r="AG57" s="147"/>
      <c r="AH57" s="147" t="s">
        <v>28</v>
      </c>
      <c r="AI57" s="147">
        <f>IF(AI15="","",AI15)</f>
        <v>31</v>
      </c>
      <c r="AJ57" s="147"/>
      <c r="AK57" s="147"/>
      <c r="AL57" s="147" t="s">
        <v>27</v>
      </c>
      <c r="AM57" s="46"/>
      <c r="CB57" s="68"/>
    </row>
    <row r="58" spans="1:82" ht="2.4500000000000002" customHeight="1" x14ac:dyDescent="0.15">
      <c r="A58" s="45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3"/>
      <c r="Z58" s="35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34"/>
      <c r="CA58" s="67"/>
    </row>
    <row r="59" spans="1:82" ht="17.25" customHeight="1" x14ac:dyDescent="0.15">
      <c r="A59" s="40"/>
      <c r="B59" s="3" t="s">
        <v>26</v>
      </c>
      <c r="F59" s="39" t="str">
        <f>IF(F17="","",F17)</f>
        <v/>
      </c>
      <c r="G59" s="38" t="str">
        <f>IF(G17="","",G17)</f>
        <v/>
      </c>
      <c r="H59" s="38" t="str">
        <f>IF(H17="","",H17)</f>
        <v/>
      </c>
      <c r="I59" s="37" t="str">
        <f>IF(I17="","",I17)</f>
        <v/>
      </c>
      <c r="V59" s="36"/>
      <c r="Z59" s="35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34"/>
    </row>
    <row r="60" spans="1:82" ht="2.4500000000000002" customHeight="1" x14ac:dyDescent="0.15">
      <c r="A60" s="31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8"/>
      <c r="Z60" s="27"/>
      <c r="AA60" s="149"/>
      <c r="AB60" s="149"/>
      <c r="AC60" s="149"/>
      <c r="AD60" s="26"/>
      <c r="AE60" s="149"/>
      <c r="AF60" s="149"/>
      <c r="AG60" s="149"/>
      <c r="AH60" s="149"/>
      <c r="AI60" s="149"/>
      <c r="AJ60" s="149"/>
      <c r="AK60" s="149"/>
      <c r="AL60" s="26"/>
      <c r="AM60" s="25"/>
      <c r="AU60" s="24"/>
    </row>
    <row r="61" spans="1:82" ht="20.100000000000001" customHeight="1" x14ac:dyDescent="0.15">
      <c r="CC61" s="1"/>
      <c r="CD61" s="1"/>
    </row>
    <row r="62" spans="1:82" ht="15.95" customHeight="1" x14ac:dyDescent="0.15">
      <c r="AC62" s="23" t="s">
        <v>25</v>
      </c>
      <c r="CC62" s="1"/>
      <c r="CD62" s="1"/>
    </row>
    <row r="63" spans="1:82" ht="20.100000000000001" customHeight="1" x14ac:dyDescent="0.15">
      <c r="A63" s="218" t="s">
        <v>24</v>
      </c>
      <c r="B63" s="220" t="s">
        <v>23</v>
      </c>
      <c r="C63" s="221"/>
      <c r="D63" s="163" t="s">
        <v>22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/>
      <c r="S63" s="163" t="s">
        <v>21</v>
      </c>
      <c r="T63" s="164"/>
      <c r="U63" s="164"/>
      <c r="V63" s="165"/>
      <c r="W63" s="163" t="s">
        <v>20</v>
      </c>
      <c r="X63" s="165"/>
      <c r="Y63" s="163" t="s">
        <v>19</v>
      </c>
      <c r="Z63" s="164"/>
      <c r="AA63" s="164"/>
      <c r="AB63" s="165"/>
      <c r="AC63" s="224" t="s">
        <v>18</v>
      </c>
      <c r="AD63" s="235" t="s">
        <v>17</v>
      </c>
      <c r="AE63" s="236"/>
      <c r="AF63" s="236"/>
      <c r="AG63" s="236"/>
      <c r="AH63" s="236"/>
      <c r="AI63" s="237"/>
      <c r="AJ63" s="163" t="s">
        <v>16</v>
      </c>
      <c r="AK63" s="164"/>
      <c r="AL63" s="164"/>
      <c r="AM63" s="164"/>
      <c r="AN63" s="164"/>
      <c r="AO63" s="164"/>
      <c r="AP63" s="165"/>
      <c r="AQ63" s="163" t="s">
        <v>15</v>
      </c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5"/>
      <c r="CC63" s="1"/>
      <c r="CD63" s="1"/>
    </row>
    <row r="64" spans="1:82" ht="20.100000000000001" customHeight="1" x14ac:dyDescent="0.15">
      <c r="A64" s="219"/>
      <c r="B64" s="222"/>
      <c r="C64" s="223"/>
      <c r="D64" s="166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8"/>
      <c r="S64" s="166"/>
      <c r="T64" s="167"/>
      <c r="U64" s="167"/>
      <c r="V64" s="168"/>
      <c r="W64" s="166"/>
      <c r="X64" s="168"/>
      <c r="Y64" s="166"/>
      <c r="Z64" s="167"/>
      <c r="AA64" s="167"/>
      <c r="AB64" s="168"/>
      <c r="AC64" s="225"/>
      <c r="AD64" s="207" t="s">
        <v>14</v>
      </c>
      <c r="AE64" s="208"/>
      <c r="AF64" s="208"/>
      <c r="AG64" s="208"/>
      <c r="AH64" s="208"/>
      <c r="AI64" s="209"/>
      <c r="AJ64" s="166"/>
      <c r="AK64" s="167"/>
      <c r="AL64" s="167"/>
      <c r="AM64" s="167"/>
      <c r="AN64" s="167"/>
      <c r="AO64" s="167"/>
      <c r="AP64" s="168"/>
      <c r="AQ64" s="166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8"/>
      <c r="CC64" s="1"/>
      <c r="CD64" s="1"/>
    </row>
    <row r="65" spans="1:82" ht="20.100000000000001" customHeight="1" x14ac:dyDescent="0.15">
      <c r="A65" s="320" t="s">
        <v>13</v>
      </c>
      <c r="B65" s="289" t="str">
        <f>B23</f>
        <v>7/20</v>
      </c>
      <c r="C65" s="290"/>
      <c r="D65" s="280" t="str">
        <f>D23</f>
        <v>WS28 黒床安全靴</v>
      </c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2"/>
      <c r="S65" s="325">
        <f>IF(S23="","",S23)</f>
        <v>1</v>
      </c>
      <c r="T65" s="326"/>
      <c r="U65" s="326"/>
      <c r="V65" s="327"/>
      <c r="W65" s="321" t="str">
        <f>W23</f>
        <v>足</v>
      </c>
      <c r="X65" s="322"/>
      <c r="Y65" s="317">
        <f>IF(Y23="","",Y23)</f>
        <v>4180</v>
      </c>
      <c r="Z65" s="318"/>
      <c r="AA65" s="318"/>
      <c r="AB65" s="319"/>
      <c r="AC65" s="323">
        <f>AC23</f>
        <v>0</v>
      </c>
      <c r="AD65" s="202">
        <f>AD23</f>
        <v>4180</v>
      </c>
      <c r="AE65" s="203"/>
      <c r="AF65" s="203"/>
      <c r="AG65" s="203"/>
      <c r="AH65" s="203"/>
      <c r="AI65" s="204"/>
      <c r="AJ65" s="238">
        <f>AJ23</f>
        <v>4598</v>
      </c>
      <c r="AK65" s="239"/>
      <c r="AL65" s="239"/>
      <c r="AM65" s="239"/>
      <c r="AN65" s="239"/>
      <c r="AO65" s="239"/>
      <c r="AP65" s="240"/>
      <c r="AQ65" s="250" t="str">
        <f>AQ23&amp;""</f>
        <v>一般～厚生</v>
      </c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2"/>
      <c r="CC65" s="1"/>
      <c r="CD65" s="1"/>
    </row>
    <row r="66" spans="1:82" ht="20.100000000000001" customHeight="1" x14ac:dyDescent="0.15">
      <c r="A66" s="297"/>
      <c r="B66" s="289"/>
      <c r="C66" s="290"/>
      <c r="D66" s="283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5"/>
      <c r="S66" s="244"/>
      <c r="T66" s="245"/>
      <c r="U66" s="245"/>
      <c r="V66" s="246"/>
      <c r="W66" s="248"/>
      <c r="X66" s="249"/>
      <c r="Y66" s="291"/>
      <c r="Z66" s="292"/>
      <c r="AA66" s="292"/>
      <c r="AB66" s="293"/>
      <c r="AC66" s="303"/>
      <c r="AD66" s="187">
        <f t="shared" ref="AD66:AD78" si="1">AD24</f>
        <v>418</v>
      </c>
      <c r="AE66" s="188"/>
      <c r="AF66" s="188"/>
      <c r="AG66" s="188"/>
      <c r="AH66" s="188"/>
      <c r="AI66" s="189"/>
      <c r="AJ66" s="199"/>
      <c r="AK66" s="200"/>
      <c r="AL66" s="200"/>
      <c r="AM66" s="200"/>
      <c r="AN66" s="200"/>
      <c r="AO66" s="200"/>
      <c r="AP66" s="201"/>
      <c r="AQ66" s="253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5"/>
      <c r="CC66" s="1"/>
      <c r="CD66" s="1"/>
    </row>
    <row r="67" spans="1:82" ht="20.100000000000001" customHeight="1" x14ac:dyDescent="0.15">
      <c r="A67" s="288" t="s">
        <v>12</v>
      </c>
      <c r="B67" s="289" t="str">
        <f>B25</f>
        <v>7/20</v>
      </c>
      <c r="C67" s="290"/>
      <c r="D67" s="280" t="str">
        <f>D25</f>
        <v>WS28 黒床安全靴</v>
      </c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2"/>
      <c r="S67" s="241">
        <f>IF(S25="","",S25)</f>
        <v>1</v>
      </c>
      <c r="T67" s="242"/>
      <c r="U67" s="242"/>
      <c r="V67" s="243"/>
      <c r="W67" s="248" t="str">
        <f>W25</f>
        <v>足</v>
      </c>
      <c r="X67" s="249"/>
      <c r="Y67" s="314">
        <f>IF(Y25="","",Y25)</f>
        <v>6270</v>
      </c>
      <c r="Z67" s="315"/>
      <c r="AA67" s="315"/>
      <c r="AB67" s="316"/>
      <c r="AC67" s="247">
        <f>AC25</f>
        <v>0</v>
      </c>
      <c r="AD67" s="202">
        <f t="shared" si="1"/>
        <v>6270</v>
      </c>
      <c r="AE67" s="203"/>
      <c r="AF67" s="203"/>
      <c r="AG67" s="203"/>
      <c r="AH67" s="203"/>
      <c r="AI67" s="204"/>
      <c r="AJ67" s="196">
        <f>AJ25</f>
        <v>6897</v>
      </c>
      <c r="AK67" s="197"/>
      <c r="AL67" s="197"/>
      <c r="AM67" s="197"/>
      <c r="AN67" s="197"/>
      <c r="AO67" s="197"/>
      <c r="AP67" s="198"/>
      <c r="AQ67" s="250" t="str">
        <f>AQ25&amp;""</f>
        <v>従業員立替金</v>
      </c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2"/>
      <c r="CC67" s="1"/>
      <c r="CD67" s="1"/>
    </row>
    <row r="68" spans="1:82" ht="20.100000000000001" customHeight="1" x14ac:dyDescent="0.15">
      <c r="A68" s="288"/>
      <c r="B68" s="289"/>
      <c r="C68" s="290"/>
      <c r="D68" s="283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5"/>
      <c r="S68" s="244"/>
      <c r="T68" s="245"/>
      <c r="U68" s="245"/>
      <c r="V68" s="246"/>
      <c r="W68" s="248"/>
      <c r="X68" s="249"/>
      <c r="Y68" s="314"/>
      <c r="Z68" s="315"/>
      <c r="AA68" s="315"/>
      <c r="AB68" s="316"/>
      <c r="AC68" s="247"/>
      <c r="AD68" s="187">
        <f t="shared" si="1"/>
        <v>627</v>
      </c>
      <c r="AE68" s="188"/>
      <c r="AF68" s="188"/>
      <c r="AG68" s="188"/>
      <c r="AH68" s="188"/>
      <c r="AI68" s="189"/>
      <c r="AJ68" s="199"/>
      <c r="AK68" s="200"/>
      <c r="AL68" s="200"/>
      <c r="AM68" s="200"/>
      <c r="AN68" s="200"/>
      <c r="AO68" s="200"/>
      <c r="AP68" s="201"/>
      <c r="AQ68" s="253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5"/>
      <c r="CC68" s="1"/>
      <c r="CD68" s="1"/>
    </row>
    <row r="69" spans="1:82" ht="20.100000000000001" customHeight="1" x14ac:dyDescent="0.15">
      <c r="A69" s="288" t="s">
        <v>11</v>
      </c>
      <c r="B69" s="289" t="str">
        <f>B27</f>
        <v>7/20</v>
      </c>
      <c r="C69" s="290"/>
      <c r="D69" s="280" t="str">
        <f>D27</f>
        <v>塩飴</v>
      </c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2"/>
      <c r="S69" s="241">
        <f>IF(S27="","",S27)</f>
        <v>5</v>
      </c>
      <c r="T69" s="242"/>
      <c r="U69" s="242"/>
      <c r="V69" s="243"/>
      <c r="W69" s="248" t="str">
        <f>W27</f>
        <v>個</v>
      </c>
      <c r="X69" s="249"/>
      <c r="Y69" s="314">
        <f>IF(Y27="","",Y27)</f>
        <v>500</v>
      </c>
      <c r="Z69" s="315"/>
      <c r="AA69" s="315"/>
      <c r="AB69" s="316"/>
      <c r="AC69" s="247" t="str">
        <f>AC27</f>
        <v>※</v>
      </c>
      <c r="AD69" s="202">
        <f t="shared" si="1"/>
        <v>2500</v>
      </c>
      <c r="AE69" s="203"/>
      <c r="AF69" s="203"/>
      <c r="AG69" s="203"/>
      <c r="AH69" s="203"/>
      <c r="AI69" s="204"/>
      <c r="AJ69" s="196">
        <f>AJ27</f>
        <v>2700</v>
      </c>
      <c r="AK69" s="197"/>
      <c r="AL69" s="197"/>
      <c r="AM69" s="197"/>
      <c r="AN69" s="197"/>
      <c r="AO69" s="197"/>
      <c r="AP69" s="198"/>
      <c r="AQ69" s="250" t="str">
        <f>AQ27&amp;""</f>
        <v/>
      </c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2"/>
      <c r="CC69" s="1"/>
      <c r="CD69" s="1"/>
    </row>
    <row r="70" spans="1:82" ht="20.100000000000001" customHeight="1" x14ac:dyDescent="0.15">
      <c r="A70" s="288"/>
      <c r="B70" s="289"/>
      <c r="C70" s="290"/>
      <c r="D70" s="283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5"/>
      <c r="S70" s="244"/>
      <c r="T70" s="245"/>
      <c r="U70" s="245"/>
      <c r="V70" s="246"/>
      <c r="W70" s="248"/>
      <c r="X70" s="249"/>
      <c r="Y70" s="314"/>
      <c r="Z70" s="315"/>
      <c r="AA70" s="315"/>
      <c r="AB70" s="316"/>
      <c r="AC70" s="247"/>
      <c r="AD70" s="187">
        <f t="shared" si="1"/>
        <v>200</v>
      </c>
      <c r="AE70" s="188"/>
      <c r="AF70" s="188"/>
      <c r="AG70" s="188"/>
      <c r="AH70" s="188"/>
      <c r="AI70" s="189"/>
      <c r="AJ70" s="199"/>
      <c r="AK70" s="200"/>
      <c r="AL70" s="200"/>
      <c r="AM70" s="200"/>
      <c r="AN70" s="200"/>
      <c r="AO70" s="200"/>
      <c r="AP70" s="201"/>
      <c r="AQ70" s="253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5"/>
      <c r="CC70" s="1"/>
      <c r="CD70" s="1"/>
    </row>
    <row r="71" spans="1:82" ht="20.100000000000001" customHeight="1" x14ac:dyDescent="0.15">
      <c r="A71" s="288" t="s">
        <v>10</v>
      </c>
      <c r="B71" s="289" t="str">
        <f>B29</f>
        <v>7/20</v>
      </c>
      <c r="C71" s="290"/>
      <c r="D71" s="280" t="str">
        <f>D29</f>
        <v>塩タブレット</v>
      </c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2"/>
      <c r="S71" s="241">
        <f>IF(S29="","",S29)</f>
        <v>5</v>
      </c>
      <c r="T71" s="242"/>
      <c r="U71" s="242"/>
      <c r="V71" s="243"/>
      <c r="W71" s="248" t="str">
        <f>W29</f>
        <v>個</v>
      </c>
      <c r="X71" s="249"/>
      <c r="Y71" s="314">
        <f>IF(Y29="","",Y29)</f>
        <v>500</v>
      </c>
      <c r="Z71" s="315"/>
      <c r="AA71" s="315"/>
      <c r="AB71" s="316"/>
      <c r="AC71" s="247" t="str">
        <f>AC29</f>
        <v>※</v>
      </c>
      <c r="AD71" s="202">
        <f t="shared" si="1"/>
        <v>2500</v>
      </c>
      <c r="AE71" s="203"/>
      <c r="AF71" s="203"/>
      <c r="AG71" s="203"/>
      <c r="AH71" s="203"/>
      <c r="AI71" s="204"/>
      <c r="AJ71" s="196">
        <f>AJ29</f>
        <v>2700</v>
      </c>
      <c r="AK71" s="197"/>
      <c r="AL71" s="197"/>
      <c r="AM71" s="197"/>
      <c r="AN71" s="197"/>
      <c r="AO71" s="197"/>
      <c r="AP71" s="198"/>
      <c r="AQ71" s="250" t="str">
        <f>AQ29&amp;""</f>
        <v/>
      </c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2"/>
      <c r="CC71" s="1"/>
      <c r="CD71" s="1"/>
    </row>
    <row r="72" spans="1:82" ht="20.100000000000001" customHeight="1" x14ac:dyDescent="0.15">
      <c r="A72" s="288"/>
      <c r="B72" s="289"/>
      <c r="C72" s="290"/>
      <c r="D72" s="283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5"/>
      <c r="S72" s="244"/>
      <c r="T72" s="245"/>
      <c r="U72" s="245"/>
      <c r="V72" s="246"/>
      <c r="W72" s="248"/>
      <c r="X72" s="249"/>
      <c r="Y72" s="314"/>
      <c r="Z72" s="315"/>
      <c r="AA72" s="315"/>
      <c r="AB72" s="316"/>
      <c r="AC72" s="247"/>
      <c r="AD72" s="187">
        <f t="shared" si="1"/>
        <v>200</v>
      </c>
      <c r="AE72" s="188"/>
      <c r="AF72" s="188"/>
      <c r="AG72" s="188"/>
      <c r="AH72" s="188"/>
      <c r="AI72" s="189"/>
      <c r="AJ72" s="199"/>
      <c r="AK72" s="200"/>
      <c r="AL72" s="200"/>
      <c r="AM72" s="200"/>
      <c r="AN72" s="200"/>
      <c r="AO72" s="200"/>
      <c r="AP72" s="201"/>
      <c r="AQ72" s="253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5"/>
      <c r="CC72" s="1"/>
      <c r="CD72" s="1"/>
    </row>
    <row r="73" spans="1:82" ht="20.100000000000001" customHeight="1" x14ac:dyDescent="0.15">
      <c r="A73" s="288" t="s">
        <v>9</v>
      </c>
      <c r="B73" s="289">
        <f>B31</f>
        <v>0</v>
      </c>
      <c r="C73" s="290"/>
      <c r="D73" s="280">
        <f>D31</f>
        <v>0</v>
      </c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2"/>
      <c r="S73" s="241" t="str">
        <f>IF(S31="","",S31)</f>
        <v/>
      </c>
      <c r="T73" s="242"/>
      <c r="U73" s="242"/>
      <c r="V73" s="243"/>
      <c r="W73" s="248">
        <f>W31</f>
        <v>0</v>
      </c>
      <c r="X73" s="249"/>
      <c r="Y73" s="314" t="str">
        <f>IF(Y31="","",Y31)</f>
        <v/>
      </c>
      <c r="Z73" s="315"/>
      <c r="AA73" s="315"/>
      <c r="AB73" s="316"/>
      <c r="AC73" s="247">
        <f>AC31</f>
        <v>0</v>
      </c>
      <c r="AD73" s="202" t="str">
        <f t="shared" si="1"/>
        <v/>
      </c>
      <c r="AE73" s="203"/>
      <c r="AF73" s="203"/>
      <c r="AG73" s="203"/>
      <c r="AH73" s="203"/>
      <c r="AI73" s="204"/>
      <c r="AJ73" s="196" t="str">
        <f>AJ31</f>
        <v/>
      </c>
      <c r="AK73" s="197"/>
      <c r="AL73" s="197"/>
      <c r="AM73" s="197"/>
      <c r="AN73" s="197"/>
      <c r="AO73" s="197"/>
      <c r="AP73" s="198"/>
      <c r="AQ73" s="250" t="str">
        <f>AQ31&amp;""</f>
        <v/>
      </c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2"/>
      <c r="CC73" s="1"/>
      <c r="CD73" s="1"/>
    </row>
    <row r="74" spans="1:82" ht="20.100000000000001" customHeight="1" x14ac:dyDescent="0.15">
      <c r="A74" s="288"/>
      <c r="B74" s="289"/>
      <c r="C74" s="290"/>
      <c r="D74" s="283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5"/>
      <c r="S74" s="244"/>
      <c r="T74" s="245"/>
      <c r="U74" s="245"/>
      <c r="V74" s="246"/>
      <c r="W74" s="248"/>
      <c r="X74" s="249"/>
      <c r="Y74" s="314"/>
      <c r="Z74" s="315"/>
      <c r="AA74" s="315"/>
      <c r="AB74" s="316"/>
      <c r="AC74" s="247"/>
      <c r="AD74" s="187" t="str">
        <f t="shared" si="1"/>
        <v/>
      </c>
      <c r="AE74" s="188"/>
      <c r="AF74" s="188"/>
      <c r="AG74" s="188"/>
      <c r="AH74" s="188"/>
      <c r="AI74" s="189"/>
      <c r="AJ74" s="199"/>
      <c r="AK74" s="200"/>
      <c r="AL74" s="200"/>
      <c r="AM74" s="200"/>
      <c r="AN74" s="200"/>
      <c r="AO74" s="200"/>
      <c r="AP74" s="201"/>
      <c r="AQ74" s="253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5"/>
      <c r="CC74" s="1"/>
      <c r="CD74" s="1"/>
    </row>
    <row r="75" spans="1:82" ht="20.100000000000001" customHeight="1" x14ac:dyDescent="0.15">
      <c r="A75" s="288" t="s">
        <v>8</v>
      </c>
      <c r="B75" s="289">
        <f>B33</f>
        <v>0</v>
      </c>
      <c r="C75" s="290"/>
      <c r="D75" s="280">
        <f>D33</f>
        <v>0</v>
      </c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2"/>
      <c r="S75" s="241" t="str">
        <f>IF(S33="","",S33)</f>
        <v/>
      </c>
      <c r="T75" s="242"/>
      <c r="U75" s="242"/>
      <c r="V75" s="243"/>
      <c r="W75" s="248">
        <f>W33</f>
        <v>0</v>
      </c>
      <c r="X75" s="249"/>
      <c r="Y75" s="314" t="str">
        <f>IF(Y33="","",Y33)</f>
        <v/>
      </c>
      <c r="Z75" s="315"/>
      <c r="AA75" s="315"/>
      <c r="AB75" s="316"/>
      <c r="AC75" s="247">
        <f>AC33</f>
        <v>0</v>
      </c>
      <c r="AD75" s="202" t="str">
        <f t="shared" si="1"/>
        <v/>
      </c>
      <c r="AE75" s="203"/>
      <c r="AF75" s="203"/>
      <c r="AG75" s="203"/>
      <c r="AH75" s="203"/>
      <c r="AI75" s="204"/>
      <c r="AJ75" s="196" t="str">
        <f>AJ33</f>
        <v/>
      </c>
      <c r="AK75" s="197"/>
      <c r="AL75" s="197"/>
      <c r="AM75" s="197"/>
      <c r="AN75" s="197"/>
      <c r="AO75" s="197"/>
      <c r="AP75" s="198"/>
      <c r="AQ75" s="250" t="str">
        <f>AQ33&amp;""</f>
        <v/>
      </c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2"/>
      <c r="CC75" s="1"/>
      <c r="CD75" s="1"/>
    </row>
    <row r="76" spans="1:82" ht="20.100000000000001" customHeight="1" x14ac:dyDescent="0.15">
      <c r="A76" s="288"/>
      <c r="B76" s="289"/>
      <c r="C76" s="290"/>
      <c r="D76" s="283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5"/>
      <c r="S76" s="244"/>
      <c r="T76" s="245"/>
      <c r="U76" s="245"/>
      <c r="V76" s="246"/>
      <c r="W76" s="248"/>
      <c r="X76" s="249"/>
      <c r="Y76" s="314"/>
      <c r="Z76" s="315"/>
      <c r="AA76" s="315"/>
      <c r="AB76" s="316"/>
      <c r="AC76" s="247"/>
      <c r="AD76" s="187" t="str">
        <f t="shared" si="1"/>
        <v/>
      </c>
      <c r="AE76" s="188"/>
      <c r="AF76" s="188"/>
      <c r="AG76" s="188"/>
      <c r="AH76" s="188"/>
      <c r="AI76" s="189"/>
      <c r="AJ76" s="199"/>
      <c r="AK76" s="200"/>
      <c r="AL76" s="200"/>
      <c r="AM76" s="200"/>
      <c r="AN76" s="200"/>
      <c r="AO76" s="200"/>
      <c r="AP76" s="201"/>
      <c r="AQ76" s="253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5"/>
      <c r="CA76" s="1"/>
      <c r="CB76" s="2"/>
      <c r="CC76" s="1"/>
      <c r="CD76" s="1"/>
    </row>
    <row r="77" spans="1:82" ht="20.100000000000001" customHeight="1" x14ac:dyDescent="0.15">
      <c r="A77" s="297" t="s">
        <v>7</v>
      </c>
      <c r="B77" s="289">
        <f>B35</f>
        <v>0</v>
      </c>
      <c r="C77" s="290"/>
      <c r="D77" s="280">
        <f>D35</f>
        <v>0</v>
      </c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2"/>
      <c r="S77" s="241" t="str">
        <f>IF(S35="","",S35)</f>
        <v/>
      </c>
      <c r="T77" s="242"/>
      <c r="U77" s="242"/>
      <c r="V77" s="243"/>
      <c r="W77" s="248">
        <f>W35</f>
        <v>0</v>
      </c>
      <c r="X77" s="249"/>
      <c r="Y77" s="291" t="str">
        <f>IF(Y35="","",Y35)</f>
        <v/>
      </c>
      <c r="Z77" s="292"/>
      <c r="AA77" s="292"/>
      <c r="AB77" s="293"/>
      <c r="AC77" s="303">
        <f>AC35</f>
        <v>0</v>
      </c>
      <c r="AD77" s="202" t="str">
        <f t="shared" si="1"/>
        <v/>
      </c>
      <c r="AE77" s="203"/>
      <c r="AF77" s="203"/>
      <c r="AG77" s="203"/>
      <c r="AH77" s="203"/>
      <c r="AI77" s="204"/>
      <c r="AJ77" s="196" t="str">
        <f>AJ35</f>
        <v/>
      </c>
      <c r="AK77" s="197"/>
      <c r="AL77" s="197"/>
      <c r="AM77" s="197"/>
      <c r="AN77" s="197"/>
      <c r="AO77" s="197"/>
      <c r="AP77" s="198"/>
      <c r="AQ77" s="250" t="str">
        <f>AQ35&amp;""</f>
        <v/>
      </c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2"/>
      <c r="CA77" s="1"/>
      <c r="CB77" s="2"/>
      <c r="CC77" s="1"/>
      <c r="CD77" s="1"/>
    </row>
    <row r="78" spans="1:82" ht="20.100000000000001" customHeight="1" x14ac:dyDescent="0.15">
      <c r="A78" s="210"/>
      <c r="B78" s="298"/>
      <c r="C78" s="299"/>
      <c r="D78" s="300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2"/>
      <c r="S78" s="277"/>
      <c r="T78" s="278"/>
      <c r="U78" s="278"/>
      <c r="V78" s="279"/>
      <c r="W78" s="286"/>
      <c r="X78" s="287"/>
      <c r="Y78" s="294"/>
      <c r="Z78" s="295"/>
      <c r="AA78" s="295"/>
      <c r="AB78" s="296"/>
      <c r="AC78" s="304"/>
      <c r="AD78" s="226" t="str">
        <f t="shared" si="1"/>
        <v/>
      </c>
      <c r="AE78" s="227"/>
      <c r="AF78" s="227"/>
      <c r="AG78" s="227"/>
      <c r="AH78" s="227"/>
      <c r="AI78" s="228"/>
      <c r="AJ78" s="199"/>
      <c r="AK78" s="200"/>
      <c r="AL78" s="200"/>
      <c r="AM78" s="200"/>
      <c r="AN78" s="200"/>
      <c r="AO78" s="200"/>
      <c r="AP78" s="201"/>
      <c r="AQ78" s="273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5"/>
      <c r="CA78" s="1"/>
      <c r="CB78" s="2"/>
      <c r="CC78" s="1"/>
      <c r="CD78" s="1"/>
    </row>
    <row r="79" spans="1:82" ht="20.100000000000001" customHeight="1" x14ac:dyDescent="0.15">
      <c r="AC79" s="190" t="s">
        <v>6</v>
      </c>
      <c r="AD79" s="191"/>
      <c r="AE79" s="191"/>
      <c r="AF79" s="191"/>
      <c r="AG79" s="191"/>
      <c r="AH79" s="191"/>
      <c r="AI79" s="192"/>
      <c r="AJ79" s="181">
        <f>IF(AJ37="","",AJ37)</f>
        <v>16895</v>
      </c>
      <c r="AK79" s="182"/>
      <c r="AL79" s="182"/>
      <c r="AM79" s="182"/>
      <c r="AN79" s="182"/>
      <c r="AO79" s="182"/>
      <c r="AP79" s="183"/>
      <c r="AQ79" s="22"/>
      <c r="AR79" s="22"/>
      <c r="AS79" s="22"/>
      <c r="AT79" s="22"/>
      <c r="AU79" s="22"/>
      <c r="AV79" s="22"/>
      <c r="AX79" s="22"/>
      <c r="AY79" s="22"/>
      <c r="AZ79" s="22"/>
      <c r="BA79" s="22"/>
      <c r="BB79" s="22"/>
      <c r="BC79" s="22"/>
      <c r="BD79" s="22"/>
      <c r="BE79" s="22"/>
      <c r="CA79" s="1"/>
      <c r="CB79" s="2"/>
      <c r="CC79" s="1"/>
      <c r="CD79" s="1"/>
    </row>
    <row r="80" spans="1:82" ht="20.100000000000001" customHeight="1" x14ac:dyDescent="0.15">
      <c r="AC80" s="193"/>
      <c r="AD80" s="194"/>
      <c r="AE80" s="194"/>
      <c r="AF80" s="194"/>
      <c r="AG80" s="194"/>
      <c r="AH80" s="194"/>
      <c r="AI80" s="195"/>
      <c r="AJ80" s="184"/>
      <c r="AK80" s="185"/>
      <c r="AL80" s="185"/>
      <c r="AM80" s="185"/>
      <c r="AN80" s="185"/>
      <c r="AO80" s="185"/>
      <c r="AP80" s="186"/>
      <c r="CA80" s="1"/>
      <c r="CB80" s="2"/>
      <c r="CC80" s="1"/>
      <c r="CD80" s="1"/>
    </row>
    <row r="81" spans="28:82" ht="9.9499999999999993" customHeight="1" x14ac:dyDescent="0.15">
      <c r="AB81" s="21"/>
      <c r="AC81" s="21"/>
      <c r="AD81" s="21"/>
      <c r="AE81" s="21"/>
      <c r="AF81" s="21"/>
      <c r="AG81" s="19"/>
      <c r="AH81" s="19"/>
      <c r="AI81" s="19"/>
      <c r="AJ81" s="19"/>
      <c r="AK81" s="19"/>
      <c r="AL81" s="19"/>
      <c r="AM81" s="19"/>
      <c r="AN81" s="19"/>
      <c r="CA81" s="1"/>
      <c r="CB81" s="2"/>
      <c r="CC81" s="1"/>
      <c r="CD81" s="1"/>
    </row>
    <row r="82" spans="28:82" ht="20.100000000000001" customHeight="1" x14ac:dyDescent="0.15">
      <c r="CA82" s="1"/>
      <c r="CB82" s="2"/>
      <c r="CC82" s="1"/>
      <c r="CD82" s="1"/>
    </row>
    <row r="83" spans="28:82" ht="20.100000000000001" customHeight="1" x14ac:dyDescent="0.15">
      <c r="CA83" s="1"/>
      <c r="CB83" s="2"/>
      <c r="CC83" s="1"/>
      <c r="CD83" s="1"/>
    </row>
    <row r="84" spans="28:82" ht="20.100000000000001" customHeight="1" x14ac:dyDescent="0.15">
      <c r="CA84" s="1"/>
      <c r="CB84" s="2"/>
      <c r="CC84" s="1"/>
      <c r="CD84" s="1"/>
    </row>
    <row r="85" spans="28:82" x14ac:dyDescent="0.15">
      <c r="CA85" s="1"/>
      <c r="CB85" s="2"/>
    </row>
    <row r="86" spans="28:82" x14ac:dyDescent="0.15">
      <c r="CA86" s="1"/>
      <c r="CB86" s="2"/>
    </row>
    <row r="87" spans="28:82" x14ac:dyDescent="0.15">
      <c r="CA87" s="1"/>
      <c r="CB87" s="2"/>
    </row>
    <row r="88" spans="28:82" x14ac:dyDescent="0.15">
      <c r="CA88" s="1"/>
      <c r="CB88" s="2"/>
    </row>
    <row r="89" spans="28:82" x14ac:dyDescent="0.15">
      <c r="CA89" s="1"/>
      <c r="CB89" s="2"/>
    </row>
    <row r="90" spans="28:82" x14ac:dyDescent="0.15">
      <c r="CA90" s="1"/>
      <c r="CB90" s="2"/>
    </row>
    <row r="91" spans="28:82" x14ac:dyDescent="0.15">
      <c r="CA91" s="1"/>
      <c r="CB91" s="2"/>
    </row>
    <row r="92" spans="28:82" x14ac:dyDescent="0.15">
      <c r="CA92" s="1"/>
      <c r="CB92" s="2"/>
    </row>
    <row r="93" spans="28:82" x14ac:dyDescent="0.15">
      <c r="CA93" s="1"/>
      <c r="CB93" s="2"/>
    </row>
    <row r="94" spans="28:82" x14ac:dyDescent="0.15">
      <c r="CA94" s="1"/>
      <c r="CB94" s="2"/>
    </row>
    <row r="95" spans="28:82" x14ac:dyDescent="0.15">
      <c r="CA95" s="1"/>
      <c r="CB95" s="2"/>
    </row>
    <row r="96" spans="28:82" x14ac:dyDescent="0.15">
      <c r="CA96" s="1"/>
      <c r="CB96" s="2"/>
    </row>
    <row r="97" spans="79:80" x14ac:dyDescent="0.15">
      <c r="CA97" s="1"/>
      <c r="CB97" s="2"/>
    </row>
    <row r="98" spans="79:80" x14ac:dyDescent="0.15">
      <c r="CA98" s="1"/>
      <c r="CB98" s="2"/>
    </row>
  </sheetData>
  <mergeCells count="274">
    <mergeCell ref="A21:A22"/>
    <mergeCell ref="B21:C22"/>
    <mergeCell ref="D21:R22"/>
    <mergeCell ref="W21:X22"/>
    <mergeCell ref="Y21:AB22"/>
    <mergeCell ref="A23:A24"/>
    <mergeCell ref="B23:C24"/>
    <mergeCell ref="D23:R24"/>
    <mergeCell ref="W23:X24"/>
    <mergeCell ref="A63:A64"/>
    <mergeCell ref="B63:C64"/>
    <mergeCell ref="D63:R64"/>
    <mergeCell ref="W63:X64"/>
    <mergeCell ref="Y63:AB64"/>
    <mergeCell ref="A35:A36"/>
    <mergeCell ref="S23:V24"/>
    <mergeCell ref="A25:A26"/>
    <mergeCell ref="B25:C26"/>
    <mergeCell ref="D25:R26"/>
    <mergeCell ref="W25:X26"/>
    <mergeCell ref="A1:BM2"/>
    <mergeCell ref="A43:BM44"/>
    <mergeCell ref="BH3:BI3"/>
    <mergeCell ref="S31:V32"/>
    <mergeCell ref="S33:V34"/>
    <mergeCell ref="S35:V36"/>
    <mergeCell ref="B35:C36"/>
    <mergeCell ref="D35:R36"/>
    <mergeCell ref="W35:X36"/>
    <mergeCell ref="Y35:AB36"/>
    <mergeCell ref="BG31:BG32"/>
    <mergeCell ref="A27:A28"/>
    <mergeCell ref="B27:C28"/>
    <mergeCell ref="D27:R28"/>
    <mergeCell ref="W27:X28"/>
    <mergeCell ref="Y27:AB28"/>
    <mergeCell ref="Y25:AB26"/>
    <mergeCell ref="AC25:AC26"/>
    <mergeCell ref="AD25:AI25"/>
    <mergeCell ref="BI25:BI26"/>
    <mergeCell ref="AD26:AI26"/>
    <mergeCell ref="S25:V26"/>
    <mergeCell ref="AJ25:AP26"/>
    <mergeCell ref="S21:V22"/>
    <mergeCell ref="AJ77:AP78"/>
    <mergeCell ref="AD78:AI78"/>
    <mergeCell ref="AC71:AC72"/>
    <mergeCell ref="AD71:AI71"/>
    <mergeCell ref="AD72:AI72"/>
    <mergeCell ref="CA27:CA30"/>
    <mergeCell ref="AW35:BF36"/>
    <mergeCell ref="AC79:AI80"/>
    <mergeCell ref="AJ79:AP80"/>
    <mergeCell ref="AD76:AI76"/>
    <mergeCell ref="AC77:AC78"/>
    <mergeCell ref="AD77:AI77"/>
    <mergeCell ref="AJ67:AP68"/>
    <mergeCell ref="AJ69:AP70"/>
    <mergeCell ref="AJ71:AP72"/>
    <mergeCell ref="AJ73:AP74"/>
    <mergeCell ref="AJ75:AP76"/>
    <mergeCell ref="AQ75:BM76"/>
    <mergeCell ref="AQ77:BM78"/>
    <mergeCell ref="AQ67:BM68"/>
    <mergeCell ref="AQ69:BM70"/>
    <mergeCell ref="AQ71:BM72"/>
    <mergeCell ref="AQ73:BM74"/>
    <mergeCell ref="AW31:BF32"/>
    <mergeCell ref="A77:A78"/>
    <mergeCell ref="B77:C78"/>
    <mergeCell ref="D77:R78"/>
    <mergeCell ref="W77:X78"/>
    <mergeCell ref="Y77:AB78"/>
    <mergeCell ref="S75:V76"/>
    <mergeCell ref="S77:V78"/>
    <mergeCell ref="AD74:AI74"/>
    <mergeCell ref="S69:V70"/>
    <mergeCell ref="A75:A76"/>
    <mergeCell ref="B75:C76"/>
    <mergeCell ref="D75:R76"/>
    <mergeCell ref="W75:X76"/>
    <mergeCell ref="Y75:AB76"/>
    <mergeCell ref="AC75:AC76"/>
    <mergeCell ref="AD75:AI75"/>
    <mergeCell ref="S71:V72"/>
    <mergeCell ref="S73:V74"/>
    <mergeCell ref="AC73:AC74"/>
    <mergeCell ref="AD73:AI73"/>
    <mergeCell ref="A73:A74"/>
    <mergeCell ref="B73:C74"/>
    <mergeCell ref="D73:R74"/>
    <mergeCell ref="W73:X74"/>
    <mergeCell ref="Y73:AB74"/>
    <mergeCell ref="B71:C72"/>
    <mergeCell ref="D71:R72"/>
    <mergeCell ref="W71:X72"/>
    <mergeCell ref="Y71:AB72"/>
    <mergeCell ref="A71:A72"/>
    <mergeCell ref="AD67:AI67"/>
    <mergeCell ref="AD68:AI68"/>
    <mergeCell ref="A65:A66"/>
    <mergeCell ref="W65:X66"/>
    <mergeCell ref="Y65:AB66"/>
    <mergeCell ref="S67:V68"/>
    <mergeCell ref="B65:C66"/>
    <mergeCell ref="D65:R66"/>
    <mergeCell ref="A67:A68"/>
    <mergeCell ref="B67:C68"/>
    <mergeCell ref="D67:R68"/>
    <mergeCell ref="W67:X68"/>
    <mergeCell ref="Y67:AB68"/>
    <mergeCell ref="AC67:AC68"/>
    <mergeCell ref="A69:A70"/>
    <mergeCell ref="B69:C70"/>
    <mergeCell ref="D69:R70"/>
    <mergeCell ref="W69:X70"/>
    <mergeCell ref="Y69:AB70"/>
    <mergeCell ref="AC69:AC70"/>
    <mergeCell ref="AD69:AI69"/>
    <mergeCell ref="AD70:AI70"/>
    <mergeCell ref="A29:A30"/>
    <mergeCell ref="B29:C30"/>
    <mergeCell ref="D29:R30"/>
    <mergeCell ref="W29:X30"/>
    <mergeCell ref="Y29:AB30"/>
    <mergeCell ref="A33:A34"/>
    <mergeCell ref="B33:C34"/>
    <mergeCell ref="D33:R34"/>
    <mergeCell ref="W33:X34"/>
    <mergeCell ref="Y33:AB34"/>
    <mergeCell ref="A31:A32"/>
    <mergeCell ref="B31:C32"/>
    <mergeCell ref="D31:R32"/>
    <mergeCell ref="W31:X32"/>
    <mergeCell ref="Y31:AB32"/>
    <mergeCell ref="AD30:AI30"/>
    <mergeCell ref="AD32:AI32"/>
    <mergeCell ref="AD36:AI36"/>
    <mergeCell ref="AD35:AI35"/>
    <mergeCell ref="AC37:AI38"/>
    <mergeCell ref="BM33:BM34"/>
    <mergeCell ref="BK31:BK32"/>
    <mergeCell ref="BL31:BL32"/>
    <mergeCell ref="BJ35:BJ36"/>
    <mergeCell ref="BK35:BK36"/>
    <mergeCell ref="BL35:BL36"/>
    <mergeCell ref="BM35:BM36"/>
    <mergeCell ref="BJ27:BJ28"/>
    <mergeCell ref="BK27:BK28"/>
    <mergeCell ref="BL27:BL28"/>
    <mergeCell ref="BM31:BM32"/>
    <mergeCell ref="BJ33:BJ34"/>
    <mergeCell ref="BL33:BL34"/>
    <mergeCell ref="BK33:BK34"/>
    <mergeCell ref="BL23:BL24"/>
    <mergeCell ref="BG21:BM21"/>
    <mergeCell ref="AQ21:AV22"/>
    <mergeCell ref="AW21:BF22"/>
    <mergeCell ref="Y23:AB24"/>
    <mergeCell ref="BM27:BM28"/>
    <mergeCell ref="BK29:BK30"/>
    <mergeCell ref="BL29:BL30"/>
    <mergeCell ref="BM29:BM30"/>
    <mergeCell ref="AW27:BF28"/>
    <mergeCell ref="AQ23:AV24"/>
    <mergeCell ref="AW23:BF24"/>
    <mergeCell ref="BG23:BG24"/>
    <mergeCell ref="BI23:BI24"/>
    <mergeCell ref="BK4:BL5"/>
    <mergeCell ref="AZ6:BF6"/>
    <mergeCell ref="BG6:BL6"/>
    <mergeCell ref="AT10:AT13"/>
    <mergeCell ref="AU10:BL13"/>
    <mergeCell ref="AW4:AZ5"/>
    <mergeCell ref="BD4:BF5"/>
    <mergeCell ref="BG4:BG5"/>
    <mergeCell ref="BH4:BI5"/>
    <mergeCell ref="BJ4:BJ5"/>
    <mergeCell ref="AC33:AC34"/>
    <mergeCell ref="AD33:AI33"/>
    <mergeCell ref="AJ33:AP34"/>
    <mergeCell ref="AC35:AC36"/>
    <mergeCell ref="AD34:AI34"/>
    <mergeCell ref="AC31:AC32"/>
    <mergeCell ref="AD31:AI31"/>
    <mergeCell ref="AJ31:AP32"/>
    <mergeCell ref="BJ29:BJ30"/>
    <mergeCell ref="BJ31:BJ32"/>
    <mergeCell ref="AQ33:AV34"/>
    <mergeCell ref="AQ31:AV32"/>
    <mergeCell ref="BI29:BI30"/>
    <mergeCell ref="BI31:BI32"/>
    <mergeCell ref="AQ29:AV30"/>
    <mergeCell ref="AW29:BF30"/>
    <mergeCell ref="BG29:BG30"/>
    <mergeCell ref="AQ65:BM66"/>
    <mergeCell ref="B53:Q53"/>
    <mergeCell ref="B54:Q56"/>
    <mergeCell ref="AA57:AC60"/>
    <mergeCell ref="AD57:AD59"/>
    <mergeCell ref="AE57:AG60"/>
    <mergeCell ref="AH57:AH60"/>
    <mergeCell ref="AD66:AI66"/>
    <mergeCell ref="AD64:AI64"/>
    <mergeCell ref="AC65:AC66"/>
    <mergeCell ref="AD65:AI65"/>
    <mergeCell ref="AJ65:AP66"/>
    <mergeCell ref="AC63:AC64"/>
    <mergeCell ref="AD63:AI63"/>
    <mergeCell ref="AJ63:AP64"/>
    <mergeCell ref="AL57:AL59"/>
    <mergeCell ref="S63:V64"/>
    <mergeCell ref="S65:V66"/>
    <mergeCell ref="AI57:AK60"/>
    <mergeCell ref="B9:Q9"/>
    <mergeCell ref="B10:Q10"/>
    <mergeCell ref="B11:Q11"/>
    <mergeCell ref="B12:Q14"/>
    <mergeCell ref="AA15:AC18"/>
    <mergeCell ref="AD15:AD17"/>
    <mergeCell ref="B51:Q51"/>
    <mergeCell ref="B52:Q52"/>
    <mergeCell ref="AQ63:BM64"/>
    <mergeCell ref="BJ48:BK48"/>
    <mergeCell ref="AJ37:AP38"/>
    <mergeCell ref="BH45:BI45"/>
    <mergeCell ref="AW33:BF34"/>
    <mergeCell ref="BG33:BG34"/>
    <mergeCell ref="BI33:BI34"/>
    <mergeCell ref="BG35:BG36"/>
    <mergeCell ref="BI35:BI36"/>
    <mergeCell ref="BG46:BH47"/>
    <mergeCell ref="AZ48:BE48"/>
    <mergeCell ref="BG48:BH48"/>
    <mergeCell ref="AJ35:AP36"/>
    <mergeCell ref="AQ35:AV36"/>
    <mergeCell ref="AC29:AC30"/>
    <mergeCell ref="AD29:AI29"/>
    <mergeCell ref="AC23:AC24"/>
    <mergeCell ref="AD23:AI23"/>
    <mergeCell ref="AJ23:AP24"/>
    <mergeCell ref="AC21:AC22"/>
    <mergeCell ref="T12:T14"/>
    <mergeCell ref="AD24:AI24"/>
    <mergeCell ref="S27:V28"/>
    <mergeCell ref="S29:V30"/>
    <mergeCell ref="AD28:AI28"/>
    <mergeCell ref="AC27:AC28"/>
    <mergeCell ref="AD27:AI27"/>
    <mergeCell ref="AI15:AK18"/>
    <mergeCell ref="BG27:BG28"/>
    <mergeCell ref="BI27:BI28"/>
    <mergeCell ref="AJ27:AP28"/>
    <mergeCell ref="AQ25:AV26"/>
    <mergeCell ref="AW25:BF26"/>
    <mergeCell ref="BG25:BG26"/>
    <mergeCell ref="AT14:AT18"/>
    <mergeCell ref="AJ29:AP30"/>
    <mergeCell ref="AE15:AG18"/>
    <mergeCell ref="AH15:AH18"/>
    <mergeCell ref="AD21:AI21"/>
    <mergeCell ref="AJ21:AP22"/>
    <mergeCell ref="AD22:AI22"/>
    <mergeCell ref="AL15:AL17"/>
    <mergeCell ref="AQ27:AV28"/>
    <mergeCell ref="BG22:BM22"/>
    <mergeCell ref="BM23:BM24"/>
    <mergeCell ref="BJ25:BJ26"/>
    <mergeCell ref="BK25:BK26"/>
    <mergeCell ref="BL25:BL26"/>
    <mergeCell ref="BM25:BM26"/>
    <mergeCell ref="BK23:BK24"/>
    <mergeCell ref="BJ23:BJ24"/>
    <mergeCell ref="AU14:BL18"/>
  </mergeCells>
  <phoneticPr fontId="2"/>
  <dataValidations count="1">
    <dataValidation type="list" allowBlank="1" showInputMessage="1" showErrorMessage="1" sqref="AC23:AC36" xr:uid="{B63C31A6-ED63-455B-B5DD-C468D1EB7D06}">
      <formula1>$CA$25:$CA$30</formula1>
    </dataValidation>
  </dataValidations>
  <pageMargins left="0.19685039370078741" right="0.19685039370078741" top="0.51181102362204722" bottom="0.19685039370078741" header="0.31496062992125984" footer="0.19685039370078741"/>
  <pageSetup paperSize="9" scale="82" fitToHeight="0" orientation="landscape" r:id="rId1"/>
  <rowBreaks count="1" manualBreakCount="1">
    <brk id="42" max="6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7737-7FC1-4664-88A2-AAEE35A64C46}">
  <sheetPr>
    <pageSetUpPr fitToPage="1"/>
  </sheetPr>
  <dimension ref="A1:CD98"/>
  <sheetViews>
    <sheetView showGridLines="0" zoomScale="90" zoomScaleNormal="90" zoomScaleSheetLayoutView="80" workbookViewId="0">
      <selection activeCell="O40" sqref="O40"/>
    </sheetView>
  </sheetViews>
  <sheetFormatPr defaultColWidth="2.625" defaultRowHeight="13.5" x14ac:dyDescent="0.15"/>
  <cols>
    <col min="1" max="1" width="2.625" style="1" customWidth="1"/>
    <col min="2" max="21" width="2.875" style="1" customWidth="1"/>
    <col min="22" max="22" width="2.625" style="1" customWidth="1"/>
    <col min="23" max="23" width="3.375" style="1" customWidth="1"/>
    <col min="24" max="25" width="2.625" style="1"/>
    <col min="26" max="26" width="2.625" style="1" customWidth="1"/>
    <col min="27" max="28" width="2.625" style="1"/>
    <col min="29" max="30" width="2.625" style="1" customWidth="1"/>
    <col min="31" max="41" width="2.625" style="1"/>
    <col min="42" max="42" width="3.375" style="1" customWidth="1"/>
    <col min="43" max="53" width="2.625" style="1"/>
    <col min="54" max="56" width="1.625" style="1" customWidth="1"/>
    <col min="57" max="57" width="2.625" style="1"/>
    <col min="58" max="64" width="3.125" style="1" customWidth="1"/>
    <col min="65" max="78" width="2.625" style="1"/>
    <col min="79" max="79" width="3.25" style="2" customWidth="1"/>
    <col min="80" max="80" width="2.625" style="1"/>
    <col min="81" max="82" width="2.625" style="2"/>
    <col min="83" max="16384" width="2.625" style="1"/>
  </cols>
  <sheetData>
    <row r="1" spans="1:82" s="68" customFormat="1" ht="14.25" customHeight="1" x14ac:dyDescent="0.15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CA1" s="95"/>
      <c r="CB1"/>
      <c r="CC1" s="67"/>
      <c r="CD1" s="67"/>
    </row>
    <row r="2" spans="1:82" ht="14.25" customHeight="1" x14ac:dyDescent="0.1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CA2" s="91"/>
      <c r="CB2" s="102"/>
    </row>
    <row r="3" spans="1:82" ht="21" customHeight="1" x14ac:dyDescent="0.2">
      <c r="A3" s="66" t="s">
        <v>35</v>
      </c>
      <c r="AA3" s="65"/>
      <c r="AB3" s="65"/>
      <c r="AC3" s="65"/>
      <c r="AD3" s="65"/>
      <c r="AE3" s="65"/>
      <c r="AF3" s="65"/>
      <c r="AG3" s="65"/>
      <c r="AH3" s="65"/>
      <c r="AI3" s="65"/>
      <c r="AZ3" s="61"/>
      <c r="BA3" s="61"/>
      <c r="BB3" s="61"/>
      <c r="BC3" s="61"/>
      <c r="BD3" s="61"/>
      <c r="BE3" s="61"/>
      <c r="BF3" s="61"/>
      <c r="BG3" s="61"/>
      <c r="BH3" s="376" t="s">
        <v>24</v>
      </c>
      <c r="BI3" s="376"/>
      <c r="BJ3" s="77">
        <v>3</v>
      </c>
      <c r="BK3" s="89" t="s">
        <v>34</v>
      </c>
      <c r="BL3" s="77">
        <f>'(見本）P1'!BL17</f>
        <v>2</v>
      </c>
      <c r="BM3" s="62"/>
      <c r="CA3" s="114"/>
      <c r="CB3" s="113"/>
    </row>
    <row r="4" spans="1:82" ht="5.25" customHeight="1" x14ac:dyDescent="0.15">
      <c r="A4" s="4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3"/>
      <c r="AW4" s="117"/>
      <c r="AX4" s="117"/>
      <c r="AY4" s="117"/>
      <c r="AZ4" s="117"/>
      <c r="BA4" s="61"/>
      <c r="BB4" s="61"/>
      <c r="BC4" s="61"/>
      <c r="BD4" s="117"/>
      <c r="BE4" s="117"/>
      <c r="BF4" s="117"/>
      <c r="BG4" s="117"/>
      <c r="BH4" s="117"/>
      <c r="BI4" s="117"/>
      <c r="BJ4" s="117"/>
      <c r="BK4" s="117"/>
      <c r="BL4" s="117"/>
      <c r="CA4" s="114"/>
      <c r="CB4" s="113"/>
    </row>
    <row r="5" spans="1:82" ht="13.5" customHeight="1" x14ac:dyDescent="0.15">
      <c r="A5" s="40"/>
      <c r="B5" s="55" t="s">
        <v>33</v>
      </c>
      <c r="H5" s="55" t="s">
        <v>32</v>
      </c>
      <c r="V5" s="36"/>
      <c r="AA5" s="56"/>
      <c r="AB5" s="56"/>
      <c r="AC5" s="56"/>
      <c r="AD5" s="56"/>
      <c r="AE5" s="56"/>
      <c r="AF5" s="56"/>
      <c r="AG5" s="56"/>
      <c r="AH5" s="56"/>
      <c r="AW5" s="117"/>
      <c r="AX5" s="117"/>
      <c r="AY5" s="117"/>
      <c r="AZ5" s="117"/>
      <c r="BA5" s="61"/>
      <c r="BB5" s="61"/>
      <c r="BC5" s="61"/>
      <c r="BD5" s="117"/>
      <c r="BE5" s="117"/>
      <c r="BF5" s="117"/>
      <c r="BG5" s="117"/>
      <c r="BH5" s="117"/>
      <c r="BI5" s="117"/>
      <c r="BJ5" s="117"/>
      <c r="BK5" s="117"/>
      <c r="BL5" s="117"/>
      <c r="CA5" s="114"/>
      <c r="CB5" s="113"/>
    </row>
    <row r="6" spans="1:82" ht="18" customHeight="1" x14ac:dyDescent="0.15">
      <c r="A6" s="40"/>
      <c r="B6" s="39"/>
      <c r="C6" s="38"/>
      <c r="D6" s="38"/>
      <c r="E6" s="38"/>
      <c r="F6" s="88"/>
      <c r="H6" s="87" t="str">
        <f>'(見本）P1'!H20</f>
        <v>Ｔ</v>
      </c>
      <c r="I6" s="86">
        <f>'(見本）P1'!I20</f>
        <v>0</v>
      </c>
      <c r="J6" s="86">
        <f>'(見本）P1'!J20</f>
        <v>1</v>
      </c>
      <c r="K6" s="86">
        <f>'(見本）P1'!K20</f>
        <v>2</v>
      </c>
      <c r="L6" s="86">
        <f>'(見本）P1'!L20</f>
        <v>3</v>
      </c>
      <c r="M6" s="86">
        <f>'(見本）P1'!M20</f>
        <v>4</v>
      </c>
      <c r="N6" s="86">
        <f>'(見本）P1'!N20</f>
        <v>5</v>
      </c>
      <c r="O6" s="86">
        <f>'(見本）P1'!O20</f>
        <v>6</v>
      </c>
      <c r="P6" s="86">
        <f>'(見本）P1'!P20</f>
        <v>7</v>
      </c>
      <c r="Q6" s="86">
        <f>'(見本）P1'!Q20</f>
        <v>8</v>
      </c>
      <c r="R6" s="86">
        <f>'(見本）P1'!R20</f>
        <v>9</v>
      </c>
      <c r="S6" s="86">
        <f>'(見本）P1'!S20</f>
        <v>1</v>
      </c>
      <c r="T6" s="86">
        <f>'(見本）P1'!T20</f>
        <v>2</v>
      </c>
      <c r="U6" s="85">
        <f>'(見本）P1'!U20</f>
        <v>3</v>
      </c>
      <c r="V6" s="36"/>
      <c r="AA6" s="56"/>
      <c r="AB6" s="56"/>
      <c r="AC6" s="56"/>
      <c r="AD6" s="56"/>
      <c r="AE6" s="56"/>
      <c r="AF6" s="56"/>
      <c r="AG6" s="56"/>
      <c r="AH6" s="56"/>
      <c r="AZ6" s="117"/>
      <c r="BA6" s="117"/>
      <c r="BB6" s="117"/>
      <c r="BC6" s="117"/>
      <c r="BD6" s="117"/>
      <c r="BE6" s="117"/>
      <c r="BF6" s="117"/>
      <c r="BG6" s="329"/>
      <c r="BH6" s="360"/>
      <c r="BI6" s="360"/>
      <c r="BJ6" s="360"/>
      <c r="BK6" s="360"/>
      <c r="BL6" s="360"/>
      <c r="CA6" s="114"/>
      <c r="CB6" s="113"/>
    </row>
    <row r="7" spans="1:82" ht="18" customHeight="1" x14ac:dyDescent="0.15">
      <c r="A7" s="40"/>
      <c r="B7" s="55" t="s">
        <v>31</v>
      </c>
      <c r="V7" s="36"/>
      <c r="CA7" s="114"/>
      <c r="CB7" s="113"/>
    </row>
    <row r="8" spans="1:82" ht="5.0999999999999996" customHeight="1" x14ac:dyDescent="0.15">
      <c r="A8" s="40"/>
      <c r="B8" s="55"/>
      <c r="V8" s="36"/>
      <c r="CA8" s="114"/>
      <c r="CB8" s="113"/>
    </row>
    <row r="9" spans="1:82" ht="13.5" customHeight="1" x14ac:dyDescent="0.15">
      <c r="A9" s="40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V9" s="36"/>
      <c r="CA9" s="114"/>
      <c r="CB9" s="113"/>
    </row>
    <row r="10" spans="1:82" ht="17.25" customHeight="1" x14ac:dyDescent="0.2">
      <c r="A10" s="40"/>
      <c r="B10" s="127" t="str">
        <f>'(見本）P1'!B24</f>
        <v>〒752-1234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V10" s="36"/>
      <c r="AT10" s="369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CA10" s="114"/>
      <c r="CB10" s="113"/>
    </row>
    <row r="11" spans="1:82" ht="17.25" customHeight="1" x14ac:dyDescent="0.2">
      <c r="A11" s="40"/>
      <c r="B11" s="131" t="str">
        <f>'(見本）P1'!B25</f>
        <v>山口県下関市長府扇町1-2-3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V11" s="36"/>
      <c r="AT11" s="369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CA11" s="114"/>
      <c r="CB11" s="113"/>
    </row>
    <row r="12" spans="1:82" ht="13.5" customHeight="1" x14ac:dyDescent="0.15">
      <c r="A12" s="40"/>
      <c r="B12" s="133" t="str">
        <f>'(見本）P1'!B26</f>
        <v>〇〇〇〇株式会社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T12" s="370" t="s">
        <v>93</v>
      </c>
      <c r="V12" s="36"/>
      <c r="AT12" s="369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CA12" s="114"/>
      <c r="CB12" s="113"/>
    </row>
    <row r="13" spans="1:82" ht="13.5" customHeight="1" x14ac:dyDescent="0.15">
      <c r="A13" s="40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T13" s="370"/>
      <c r="V13" s="36"/>
      <c r="AT13" s="369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CA13" s="91"/>
      <c r="CB13" s="90"/>
    </row>
    <row r="14" spans="1:82" ht="16.5" customHeight="1" x14ac:dyDescent="0.15">
      <c r="A14" s="4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T14" s="370"/>
      <c r="V14" s="36"/>
      <c r="AT14" s="369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CA14" s="67"/>
      <c r="CB14" s="68"/>
    </row>
    <row r="15" spans="1:82" ht="18" customHeight="1" x14ac:dyDescent="0.15">
      <c r="A15" s="40"/>
      <c r="V15" s="36"/>
      <c r="Z15" s="83"/>
      <c r="AA15" s="169">
        <f>'(見本）P1'!AA29</f>
        <v>2023</v>
      </c>
      <c r="AB15" s="169"/>
      <c r="AC15" s="169"/>
      <c r="AD15" s="169" t="s">
        <v>29</v>
      </c>
      <c r="AE15" s="169">
        <f>'(見本）P1'!AE29</f>
        <v>7</v>
      </c>
      <c r="AF15" s="169"/>
      <c r="AG15" s="169"/>
      <c r="AH15" s="169" t="s">
        <v>28</v>
      </c>
      <c r="AI15" s="169">
        <f>'(見本）P1'!AI29</f>
        <v>31</v>
      </c>
      <c r="AJ15" s="169"/>
      <c r="AK15" s="169"/>
      <c r="AL15" s="169" t="s">
        <v>27</v>
      </c>
      <c r="AM15" s="82"/>
      <c r="AT15" s="369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CA15" s="67"/>
      <c r="CB15" s="68"/>
    </row>
    <row r="16" spans="1:82" ht="2.4500000000000002" customHeight="1" x14ac:dyDescent="0.15">
      <c r="A16" s="4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3"/>
      <c r="Z16" s="8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79"/>
      <c r="AT16" s="369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</row>
    <row r="17" spans="1:82" ht="17.25" customHeight="1" x14ac:dyDescent="0.15">
      <c r="A17" s="40"/>
      <c r="B17" s="3" t="s">
        <v>26</v>
      </c>
      <c r="F17" s="81"/>
      <c r="G17" s="38"/>
      <c r="H17" s="38"/>
      <c r="I17" s="37"/>
      <c r="V17" s="36"/>
      <c r="Z17" s="8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79"/>
      <c r="AT17" s="369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</row>
    <row r="18" spans="1:82" ht="2.4500000000000002" customHeight="1" x14ac:dyDescent="0.15">
      <c r="A18" s="31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8"/>
      <c r="Z18" s="78"/>
      <c r="AA18" s="180"/>
      <c r="AB18" s="180"/>
      <c r="AC18" s="180"/>
      <c r="AD18" s="77"/>
      <c r="AE18" s="180"/>
      <c r="AF18" s="180"/>
      <c r="AG18" s="180"/>
      <c r="AH18" s="180"/>
      <c r="AI18" s="180"/>
      <c r="AJ18" s="180"/>
      <c r="AK18" s="180"/>
      <c r="AL18" s="77"/>
      <c r="AM18" s="76"/>
      <c r="AT18" s="369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</row>
    <row r="19" spans="1:82" ht="20.100000000000001" customHeight="1" x14ac:dyDescent="0.15"/>
    <row r="20" spans="1:82" ht="15.95" customHeight="1" x14ac:dyDescent="0.15">
      <c r="AC20" s="23" t="s">
        <v>25</v>
      </c>
      <c r="CC20" s="1"/>
      <c r="CD20" s="1"/>
    </row>
    <row r="21" spans="1:82" s="74" customFormat="1" ht="20.100000000000001" customHeight="1" x14ac:dyDescent="0.15">
      <c r="A21" s="218" t="s">
        <v>24</v>
      </c>
      <c r="B21" s="220" t="s">
        <v>23</v>
      </c>
      <c r="C21" s="221"/>
      <c r="D21" s="163" t="s">
        <v>22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/>
      <c r="S21" s="163" t="s">
        <v>21</v>
      </c>
      <c r="T21" s="164"/>
      <c r="U21" s="164"/>
      <c r="V21" s="165"/>
      <c r="W21" s="163" t="s">
        <v>20</v>
      </c>
      <c r="X21" s="165"/>
      <c r="Y21" s="163" t="s">
        <v>19</v>
      </c>
      <c r="Z21" s="164"/>
      <c r="AA21" s="164"/>
      <c r="AB21" s="165"/>
      <c r="AC21" s="224" t="s">
        <v>18</v>
      </c>
      <c r="AD21" s="235" t="s">
        <v>17</v>
      </c>
      <c r="AE21" s="236"/>
      <c r="AF21" s="236"/>
      <c r="AG21" s="236"/>
      <c r="AH21" s="236"/>
      <c r="AI21" s="237"/>
      <c r="AJ21" s="163" t="s">
        <v>16</v>
      </c>
      <c r="AK21" s="164"/>
      <c r="AL21" s="164"/>
      <c r="AM21" s="164"/>
      <c r="AN21" s="164"/>
      <c r="AO21" s="164"/>
      <c r="AP21" s="165"/>
      <c r="AQ21" s="163" t="s">
        <v>15</v>
      </c>
      <c r="AR21" s="164"/>
      <c r="AS21" s="164"/>
      <c r="AT21" s="164"/>
      <c r="AU21" s="164"/>
      <c r="AV21" s="165"/>
      <c r="AW21" s="163" t="s">
        <v>55</v>
      </c>
      <c r="AX21" s="164"/>
      <c r="AY21" s="164"/>
      <c r="AZ21" s="164"/>
      <c r="BA21" s="164"/>
      <c r="BB21" s="164"/>
      <c r="BC21" s="164"/>
      <c r="BD21" s="164"/>
      <c r="BE21" s="164"/>
      <c r="BF21" s="165"/>
      <c r="BG21" s="163" t="s">
        <v>54</v>
      </c>
      <c r="BH21" s="164"/>
      <c r="BI21" s="164"/>
      <c r="BJ21" s="164"/>
      <c r="BK21" s="164"/>
      <c r="BL21" s="164"/>
      <c r="BM21" s="165"/>
      <c r="CA21" s="2"/>
      <c r="CB21" s="1"/>
    </row>
    <row r="22" spans="1:82" ht="20.100000000000001" customHeight="1" x14ac:dyDescent="0.15">
      <c r="A22" s="219"/>
      <c r="B22" s="222"/>
      <c r="C22" s="223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166"/>
      <c r="T22" s="167"/>
      <c r="U22" s="167"/>
      <c r="V22" s="168"/>
      <c r="W22" s="166"/>
      <c r="X22" s="168"/>
      <c r="Y22" s="166"/>
      <c r="Z22" s="167"/>
      <c r="AA22" s="167"/>
      <c r="AB22" s="168"/>
      <c r="AC22" s="225"/>
      <c r="AD22" s="207" t="s">
        <v>14</v>
      </c>
      <c r="AE22" s="208"/>
      <c r="AF22" s="208"/>
      <c r="AG22" s="208"/>
      <c r="AH22" s="208"/>
      <c r="AI22" s="209"/>
      <c r="AJ22" s="166"/>
      <c r="AK22" s="167"/>
      <c r="AL22" s="167"/>
      <c r="AM22" s="167"/>
      <c r="AN22" s="167"/>
      <c r="AO22" s="167"/>
      <c r="AP22" s="168"/>
      <c r="AQ22" s="166"/>
      <c r="AR22" s="167"/>
      <c r="AS22" s="167"/>
      <c r="AT22" s="167"/>
      <c r="AU22" s="167"/>
      <c r="AV22" s="168"/>
      <c r="AW22" s="166"/>
      <c r="AX22" s="167"/>
      <c r="AY22" s="167"/>
      <c r="AZ22" s="167"/>
      <c r="BA22" s="167"/>
      <c r="BB22" s="167"/>
      <c r="BC22" s="167"/>
      <c r="BD22" s="167"/>
      <c r="BE22" s="167"/>
      <c r="BF22" s="168"/>
      <c r="BG22" s="166" t="s">
        <v>53</v>
      </c>
      <c r="BH22" s="167"/>
      <c r="BI22" s="167"/>
      <c r="BJ22" s="167"/>
      <c r="BK22" s="167"/>
      <c r="BL22" s="167"/>
      <c r="BM22" s="168"/>
      <c r="CC22" s="1"/>
      <c r="CD22" s="1"/>
    </row>
    <row r="23" spans="1:82" ht="20.100000000000001" customHeight="1" x14ac:dyDescent="0.15">
      <c r="A23" s="320" t="s">
        <v>13</v>
      </c>
      <c r="B23" s="358"/>
      <c r="C23" s="359"/>
      <c r="D23" s="229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  <c r="S23" s="347"/>
      <c r="T23" s="348"/>
      <c r="U23" s="348"/>
      <c r="V23" s="349"/>
      <c r="W23" s="232"/>
      <c r="X23" s="233"/>
      <c r="Y23" s="137"/>
      <c r="Z23" s="138"/>
      <c r="AA23" s="138"/>
      <c r="AB23" s="139"/>
      <c r="AC23" s="361"/>
      <c r="AD23" s="202" t="str">
        <f>IF(ROUNDDOWN(Y23*S23,0)=0,"",ROUNDDOWN(Y23*S23,0))</f>
        <v/>
      </c>
      <c r="AE23" s="203"/>
      <c r="AF23" s="203"/>
      <c r="AG23" s="203"/>
      <c r="AH23" s="203"/>
      <c r="AI23" s="204"/>
      <c r="AJ23" s="238" t="str">
        <f>IF(AD23="","",SUM(AD23:AI24))</f>
        <v/>
      </c>
      <c r="AK23" s="239"/>
      <c r="AL23" s="239"/>
      <c r="AM23" s="239"/>
      <c r="AN23" s="239"/>
      <c r="AO23" s="239"/>
      <c r="AP23" s="240"/>
      <c r="AQ23" s="373"/>
      <c r="AR23" s="374"/>
      <c r="AS23" s="374"/>
      <c r="AT23" s="374"/>
      <c r="AU23" s="374"/>
      <c r="AV23" s="375"/>
      <c r="AW23" s="163"/>
      <c r="AX23" s="164"/>
      <c r="AY23" s="164"/>
      <c r="AZ23" s="164"/>
      <c r="BA23" s="164"/>
      <c r="BB23" s="164"/>
      <c r="BC23" s="164"/>
      <c r="BD23" s="164"/>
      <c r="BE23" s="164"/>
      <c r="BF23" s="165"/>
      <c r="BG23" s="357"/>
      <c r="BH23" s="73"/>
      <c r="BI23" s="353"/>
      <c r="BJ23" s="353"/>
      <c r="BK23" s="353"/>
      <c r="BL23" s="353"/>
      <c r="BM23" s="362"/>
      <c r="CC23" s="1"/>
      <c r="CD23" s="1"/>
    </row>
    <row r="24" spans="1:82" ht="20.100000000000001" customHeight="1" x14ac:dyDescent="0.15">
      <c r="A24" s="206"/>
      <c r="B24" s="155"/>
      <c r="C24" s="156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350"/>
      <c r="T24" s="351"/>
      <c r="U24" s="351"/>
      <c r="V24" s="352"/>
      <c r="W24" s="213"/>
      <c r="X24" s="214"/>
      <c r="Y24" s="140"/>
      <c r="Z24" s="141"/>
      <c r="AA24" s="141"/>
      <c r="AB24" s="142"/>
      <c r="AC24" s="158"/>
      <c r="AD24" s="187" t="str">
        <f>IF(AD23="","",IF(AC23="",ROUNDDOWN(AD23*0.1,0),(IF(AC23="※",ROUNDDOWN(AD23*0.08,0),IF(AC23="対象外","0","")))))</f>
        <v/>
      </c>
      <c r="AE24" s="188"/>
      <c r="AF24" s="188"/>
      <c r="AG24" s="188"/>
      <c r="AH24" s="188"/>
      <c r="AI24" s="189"/>
      <c r="AJ24" s="199"/>
      <c r="AK24" s="200"/>
      <c r="AL24" s="200"/>
      <c r="AM24" s="200"/>
      <c r="AN24" s="200"/>
      <c r="AO24" s="200"/>
      <c r="AP24" s="201"/>
      <c r="AQ24" s="366"/>
      <c r="AR24" s="367"/>
      <c r="AS24" s="367"/>
      <c r="AT24" s="367"/>
      <c r="AU24" s="367"/>
      <c r="AV24" s="368"/>
      <c r="AW24" s="266"/>
      <c r="AX24" s="267"/>
      <c r="AY24" s="267"/>
      <c r="AZ24" s="267"/>
      <c r="BA24" s="267"/>
      <c r="BB24" s="267"/>
      <c r="BC24" s="267"/>
      <c r="BD24" s="267"/>
      <c r="BE24" s="267"/>
      <c r="BF24" s="268"/>
      <c r="BG24" s="269"/>
      <c r="BH24" s="72"/>
      <c r="BI24" s="258"/>
      <c r="BJ24" s="258"/>
      <c r="BK24" s="258"/>
      <c r="BL24" s="258"/>
      <c r="BM24" s="260"/>
      <c r="CA24" s="2" t="s">
        <v>61</v>
      </c>
      <c r="CC24" s="1"/>
      <c r="CD24" s="1"/>
    </row>
    <row r="25" spans="1:82" ht="20.100000000000001" customHeight="1" x14ac:dyDescent="0.15">
      <c r="A25" s="205" t="s">
        <v>12</v>
      </c>
      <c r="B25" s="153"/>
      <c r="C25" s="154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339"/>
      <c r="T25" s="340"/>
      <c r="U25" s="340"/>
      <c r="V25" s="341"/>
      <c r="W25" s="118"/>
      <c r="X25" s="119"/>
      <c r="Y25" s="143"/>
      <c r="Z25" s="144"/>
      <c r="AA25" s="144"/>
      <c r="AB25" s="145"/>
      <c r="AC25" s="157"/>
      <c r="AD25" s="202" t="str">
        <f>IF(ROUNDDOWN(Y25*S25,0)=0,"",ROUNDDOWN(Y25*S25,0))</f>
        <v/>
      </c>
      <c r="AE25" s="203"/>
      <c r="AF25" s="203"/>
      <c r="AG25" s="203"/>
      <c r="AH25" s="203"/>
      <c r="AI25" s="204"/>
      <c r="AJ25" s="196" t="str">
        <f>IF(AD25="","",SUM(AD25:AI26))</f>
        <v/>
      </c>
      <c r="AK25" s="197"/>
      <c r="AL25" s="197"/>
      <c r="AM25" s="197"/>
      <c r="AN25" s="197"/>
      <c r="AO25" s="197"/>
      <c r="AP25" s="198"/>
      <c r="AQ25" s="363"/>
      <c r="AR25" s="364"/>
      <c r="AS25" s="364"/>
      <c r="AT25" s="364"/>
      <c r="AU25" s="364"/>
      <c r="AV25" s="365"/>
      <c r="AW25" s="263"/>
      <c r="AX25" s="264"/>
      <c r="AY25" s="264"/>
      <c r="AZ25" s="264"/>
      <c r="BA25" s="264"/>
      <c r="BB25" s="264"/>
      <c r="BC25" s="264"/>
      <c r="BD25" s="264"/>
      <c r="BE25" s="264"/>
      <c r="BF25" s="265"/>
      <c r="BG25" s="261"/>
      <c r="BH25" s="71"/>
      <c r="BI25" s="256"/>
      <c r="BJ25" s="256"/>
      <c r="BK25" s="256"/>
      <c r="BL25" s="256"/>
      <c r="BM25" s="259"/>
      <c r="CC25" s="1"/>
      <c r="CD25" s="1"/>
    </row>
    <row r="26" spans="1:82" ht="20.100000000000001" customHeight="1" x14ac:dyDescent="0.15">
      <c r="A26" s="206"/>
      <c r="B26" s="155"/>
      <c r="C26" s="156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350"/>
      <c r="T26" s="351"/>
      <c r="U26" s="351"/>
      <c r="V26" s="352"/>
      <c r="W26" s="118"/>
      <c r="X26" s="119"/>
      <c r="Y26" s="140"/>
      <c r="Z26" s="141"/>
      <c r="AA26" s="141"/>
      <c r="AB26" s="142"/>
      <c r="AC26" s="158"/>
      <c r="AD26" s="187" t="str">
        <f>IF(AD25="","",IF(AC25="",ROUNDDOWN(AD25*0.1,0),(IF(AC25="※",ROUNDDOWN(AD25*0.08,0),IF(AC25="対象外","0","")))))</f>
        <v/>
      </c>
      <c r="AE26" s="188"/>
      <c r="AF26" s="188"/>
      <c r="AG26" s="188"/>
      <c r="AH26" s="188"/>
      <c r="AI26" s="189"/>
      <c r="AJ26" s="199"/>
      <c r="AK26" s="200"/>
      <c r="AL26" s="200"/>
      <c r="AM26" s="200"/>
      <c r="AN26" s="200"/>
      <c r="AO26" s="200"/>
      <c r="AP26" s="201"/>
      <c r="AQ26" s="366"/>
      <c r="AR26" s="367"/>
      <c r="AS26" s="367"/>
      <c r="AT26" s="367"/>
      <c r="AU26" s="367"/>
      <c r="AV26" s="368"/>
      <c r="AW26" s="266"/>
      <c r="AX26" s="267"/>
      <c r="AY26" s="267"/>
      <c r="AZ26" s="267"/>
      <c r="BA26" s="267"/>
      <c r="BB26" s="267"/>
      <c r="BC26" s="267"/>
      <c r="BD26" s="267"/>
      <c r="BE26" s="267"/>
      <c r="BF26" s="268"/>
      <c r="BG26" s="269"/>
      <c r="BH26" s="72"/>
      <c r="BI26" s="258"/>
      <c r="BJ26" s="258"/>
      <c r="BK26" s="258"/>
      <c r="BL26" s="258"/>
      <c r="BM26" s="260"/>
      <c r="CA26" s="2" t="s">
        <v>57</v>
      </c>
      <c r="CC26" s="1"/>
      <c r="CD26" s="1"/>
    </row>
    <row r="27" spans="1:82" ht="20.100000000000001" customHeight="1" x14ac:dyDescent="0.15">
      <c r="A27" s="205" t="s">
        <v>11</v>
      </c>
      <c r="B27" s="153"/>
      <c r="C27" s="154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  <c r="S27" s="339"/>
      <c r="T27" s="340"/>
      <c r="U27" s="340"/>
      <c r="V27" s="341"/>
      <c r="W27" s="118"/>
      <c r="X27" s="119"/>
      <c r="Y27" s="143"/>
      <c r="Z27" s="144"/>
      <c r="AA27" s="144"/>
      <c r="AB27" s="145"/>
      <c r="AC27" s="157"/>
      <c r="AD27" s="202" t="str">
        <f>IF(ROUNDDOWN(Y27*S27,0)=0,"",ROUNDDOWN(Y27*S27,0))</f>
        <v/>
      </c>
      <c r="AE27" s="203"/>
      <c r="AF27" s="203"/>
      <c r="AG27" s="203"/>
      <c r="AH27" s="203"/>
      <c r="AI27" s="204"/>
      <c r="AJ27" s="196" t="str">
        <f>IF(AD27="","",SUM(AD27:AI28))</f>
        <v/>
      </c>
      <c r="AK27" s="197"/>
      <c r="AL27" s="197"/>
      <c r="AM27" s="197"/>
      <c r="AN27" s="197"/>
      <c r="AO27" s="197"/>
      <c r="AP27" s="198"/>
      <c r="AQ27" s="363"/>
      <c r="AR27" s="364"/>
      <c r="AS27" s="364"/>
      <c r="AT27" s="364"/>
      <c r="AU27" s="364"/>
      <c r="AV27" s="365"/>
      <c r="AW27" s="263"/>
      <c r="AX27" s="264"/>
      <c r="AY27" s="264"/>
      <c r="AZ27" s="264"/>
      <c r="BA27" s="264"/>
      <c r="BB27" s="264"/>
      <c r="BC27" s="264"/>
      <c r="BD27" s="264"/>
      <c r="BE27" s="264"/>
      <c r="BF27" s="265"/>
      <c r="BG27" s="261"/>
      <c r="BH27" s="71"/>
      <c r="BI27" s="256"/>
      <c r="BJ27" s="256"/>
      <c r="BK27" s="256"/>
      <c r="BL27" s="256"/>
      <c r="BM27" s="259"/>
      <c r="CA27" s="234" t="s">
        <v>37</v>
      </c>
      <c r="CC27" s="1"/>
      <c r="CD27" s="1"/>
    </row>
    <row r="28" spans="1:82" ht="20.100000000000001" customHeight="1" x14ac:dyDescent="0.15">
      <c r="A28" s="206"/>
      <c r="B28" s="155"/>
      <c r="C28" s="156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350"/>
      <c r="T28" s="351"/>
      <c r="U28" s="351"/>
      <c r="V28" s="352"/>
      <c r="W28" s="118"/>
      <c r="X28" s="119"/>
      <c r="Y28" s="140"/>
      <c r="Z28" s="141"/>
      <c r="AA28" s="141"/>
      <c r="AB28" s="142"/>
      <c r="AC28" s="158"/>
      <c r="AD28" s="187" t="str">
        <f>IF(AD27="","",IF(AC27="",ROUNDDOWN(AD27*0.1,0),(IF(AC27="※",ROUNDDOWN(AD27*0.08,0),IF(AC27="対象外","0","")))))</f>
        <v/>
      </c>
      <c r="AE28" s="188"/>
      <c r="AF28" s="188"/>
      <c r="AG28" s="188"/>
      <c r="AH28" s="188"/>
      <c r="AI28" s="189"/>
      <c r="AJ28" s="199"/>
      <c r="AK28" s="200"/>
      <c r="AL28" s="200"/>
      <c r="AM28" s="200"/>
      <c r="AN28" s="200"/>
      <c r="AO28" s="200"/>
      <c r="AP28" s="201"/>
      <c r="AQ28" s="366"/>
      <c r="AR28" s="367"/>
      <c r="AS28" s="367"/>
      <c r="AT28" s="367"/>
      <c r="AU28" s="367"/>
      <c r="AV28" s="368"/>
      <c r="AW28" s="266"/>
      <c r="AX28" s="267"/>
      <c r="AY28" s="267"/>
      <c r="AZ28" s="267"/>
      <c r="BA28" s="267"/>
      <c r="BB28" s="267"/>
      <c r="BC28" s="267"/>
      <c r="BD28" s="267"/>
      <c r="BE28" s="267"/>
      <c r="BF28" s="268"/>
      <c r="BG28" s="269"/>
      <c r="BH28" s="72"/>
      <c r="BI28" s="258"/>
      <c r="BJ28" s="258"/>
      <c r="BK28" s="258"/>
      <c r="BL28" s="258"/>
      <c r="BM28" s="260"/>
      <c r="CA28" s="234"/>
      <c r="CC28" s="1"/>
      <c r="CD28" s="1"/>
    </row>
    <row r="29" spans="1:82" ht="20.100000000000001" customHeight="1" x14ac:dyDescent="0.15">
      <c r="A29" s="205" t="s">
        <v>10</v>
      </c>
      <c r="B29" s="153"/>
      <c r="C29" s="154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  <c r="S29" s="339"/>
      <c r="T29" s="340"/>
      <c r="U29" s="340"/>
      <c r="V29" s="341"/>
      <c r="W29" s="118"/>
      <c r="X29" s="119"/>
      <c r="Y29" s="143"/>
      <c r="Z29" s="144"/>
      <c r="AA29" s="144"/>
      <c r="AB29" s="145"/>
      <c r="AC29" s="157"/>
      <c r="AD29" s="202" t="str">
        <f>IF(ROUNDDOWN(Y29*S29,0)=0,"",ROUNDDOWN(Y29*S29,0))</f>
        <v/>
      </c>
      <c r="AE29" s="203"/>
      <c r="AF29" s="203"/>
      <c r="AG29" s="203"/>
      <c r="AH29" s="203"/>
      <c r="AI29" s="204"/>
      <c r="AJ29" s="196" t="str">
        <f>IF(AD29="","",SUM(AD29:AI30))</f>
        <v/>
      </c>
      <c r="AK29" s="197"/>
      <c r="AL29" s="197"/>
      <c r="AM29" s="197"/>
      <c r="AN29" s="197"/>
      <c r="AO29" s="197"/>
      <c r="AP29" s="198"/>
      <c r="AQ29" s="363"/>
      <c r="AR29" s="364"/>
      <c r="AS29" s="364"/>
      <c r="AT29" s="364"/>
      <c r="AU29" s="364"/>
      <c r="AV29" s="365"/>
      <c r="AW29" s="263"/>
      <c r="AX29" s="264"/>
      <c r="AY29" s="264"/>
      <c r="AZ29" s="264"/>
      <c r="BA29" s="264"/>
      <c r="BB29" s="264"/>
      <c r="BC29" s="264"/>
      <c r="BD29" s="264"/>
      <c r="BE29" s="264"/>
      <c r="BF29" s="265"/>
      <c r="BG29" s="261"/>
      <c r="BH29" s="71"/>
      <c r="BI29" s="256"/>
      <c r="BJ29" s="256"/>
      <c r="BK29" s="256"/>
      <c r="BL29" s="256"/>
      <c r="BM29" s="259"/>
      <c r="CA29" s="234"/>
      <c r="CC29" s="1"/>
      <c r="CD29" s="1"/>
    </row>
    <row r="30" spans="1:82" ht="20.100000000000001" customHeight="1" x14ac:dyDescent="0.15">
      <c r="A30" s="206"/>
      <c r="B30" s="155"/>
      <c r="C30" s="156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350"/>
      <c r="T30" s="351"/>
      <c r="U30" s="351"/>
      <c r="V30" s="352"/>
      <c r="W30" s="118"/>
      <c r="X30" s="119"/>
      <c r="Y30" s="140"/>
      <c r="Z30" s="141"/>
      <c r="AA30" s="141"/>
      <c r="AB30" s="142"/>
      <c r="AC30" s="158"/>
      <c r="AD30" s="187" t="str">
        <f>IF(AD29="","",IF(AC29="",ROUNDDOWN(AD29*0.1,0),(IF(AC29="※",ROUNDDOWN(AD29*0.08,0),IF(AC29="対象外","0","")))))</f>
        <v/>
      </c>
      <c r="AE30" s="188"/>
      <c r="AF30" s="188"/>
      <c r="AG30" s="188"/>
      <c r="AH30" s="188"/>
      <c r="AI30" s="189"/>
      <c r="AJ30" s="199"/>
      <c r="AK30" s="200"/>
      <c r="AL30" s="200"/>
      <c r="AM30" s="200"/>
      <c r="AN30" s="200"/>
      <c r="AO30" s="200"/>
      <c r="AP30" s="201"/>
      <c r="AQ30" s="366"/>
      <c r="AR30" s="367"/>
      <c r="AS30" s="367"/>
      <c r="AT30" s="367"/>
      <c r="AU30" s="367"/>
      <c r="AV30" s="368"/>
      <c r="AW30" s="266"/>
      <c r="AX30" s="267"/>
      <c r="AY30" s="267"/>
      <c r="AZ30" s="267"/>
      <c r="BA30" s="267"/>
      <c r="BB30" s="267"/>
      <c r="BC30" s="267"/>
      <c r="BD30" s="267"/>
      <c r="BE30" s="267"/>
      <c r="BF30" s="268"/>
      <c r="BG30" s="269"/>
      <c r="BH30" s="72"/>
      <c r="BI30" s="258"/>
      <c r="BJ30" s="258"/>
      <c r="BK30" s="258"/>
      <c r="BL30" s="258"/>
      <c r="BM30" s="260"/>
      <c r="CA30" s="234"/>
      <c r="CC30" s="1"/>
      <c r="CD30" s="1"/>
    </row>
    <row r="31" spans="1:82" ht="20.100000000000001" customHeight="1" x14ac:dyDescent="0.15">
      <c r="A31" s="205" t="s">
        <v>9</v>
      </c>
      <c r="B31" s="153"/>
      <c r="C31" s="154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339"/>
      <c r="T31" s="340"/>
      <c r="U31" s="340"/>
      <c r="V31" s="341"/>
      <c r="W31" s="118"/>
      <c r="X31" s="119"/>
      <c r="Y31" s="143"/>
      <c r="Z31" s="144"/>
      <c r="AA31" s="144"/>
      <c r="AB31" s="145"/>
      <c r="AC31" s="157"/>
      <c r="AD31" s="202" t="str">
        <f>IF(ROUNDDOWN(Y31*S31,0)=0,"",ROUNDDOWN(Y31*S31,0))</f>
        <v/>
      </c>
      <c r="AE31" s="203"/>
      <c r="AF31" s="203"/>
      <c r="AG31" s="203"/>
      <c r="AH31" s="203"/>
      <c r="AI31" s="204"/>
      <c r="AJ31" s="196" t="str">
        <f>IF(AD31="","",SUM(AD31:AI32))</f>
        <v/>
      </c>
      <c r="AK31" s="197"/>
      <c r="AL31" s="197"/>
      <c r="AM31" s="197"/>
      <c r="AN31" s="197"/>
      <c r="AO31" s="197"/>
      <c r="AP31" s="198"/>
      <c r="AQ31" s="363"/>
      <c r="AR31" s="364"/>
      <c r="AS31" s="364"/>
      <c r="AT31" s="364"/>
      <c r="AU31" s="364"/>
      <c r="AV31" s="365"/>
      <c r="AW31" s="263"/>
      <c r="AX31" s="264"/>
      <c r="AY31" s="264"/>
      <c r="AZ31" s="264"/>
      <c r="BA31" s="264"/>
      <c r="BB31" s="264"/>
      <c r="BC31" s="264"/>
      <c r="BD31" s="264"/>
      <c r="BE31" s="264"/>
      <c r="BF31" s="265"/>
      <c r="BG31" s="261"/>
      <c r="BH31" s="71"/>
      <c r="BI31" s="256"/>
      <c r="BJ31" s="256"/>
      <c r="BK31" s="256"/>
      <c r="BL31" s="256"/>
      <c r="BM31" s="259"/>
      <c r="CC31" s="1"/>
      <c r="CD31" s="1"/>
    </row>
    <row r="32" spans="1:82" ht="20.100000000000001" customHeight="1" x14ac:dyDescent="0.15">
      <c r="A32" s="206"/>
      <c r="B32" s="155"/>
      <c r="C32" s="156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350"/>
      <c r="T32" s="351"/>
      <c r="U32" s="351"/>
      <c r="V32" s="352"/>
      <c r="W32" s="118"/>
      <c r="X32" s="119"/>
      <c r="Y32" s="140"/>
      <c r="Z32" s="141"/>
      <c r="AA32" s="141"/>
      <c r="AB32" s="142"/>
      <c r="AC32" s="158"/>
      <c r="AD32" s="187" t="str">
        <f>IF(AD31="","",IF(AC31="",ROUNDDOWN(AD31*0.1,0),(IF(AC31="※",ROUNDDOWN(AD31*0.08,0),IF(AC31="対象外","0","")))))</f>
        <v/>
      </c>
      <c r="AE32" s="188"/>
      <c r="AF32" s="188"/>
      <c r="AG32" s="188"/>
      <c r="AH32" s="188"/>
      <c r="AI32" s="189"/>
      <c r="AJ32" s="199"/>
      <c r="AK32" s="200"/>
      <c r="AL32" s="200"/>
      <c r="AM32" s="200"/>
      <c r="AN32" s="200"/>
      <c r="AO32" s="200"/>
      <c r="AP32" s="201"/>
      <c r="AQ32" s="366"/>
      <c r="AR32" s="367"/>
      <c r="AS32" s="367"/>
      <c r="AT32" s="367"/>
      <c r="AU32" s="367"/>
      <c r="AV32" s="368"/>
      <c r="AW32" s="266"/>
      <c r="AX32" s="267"/>
      <c r="AY32" s="267"/>
      <c r="AZ32" s="267"/>
      <c r="BA32" s="267"/>
      <c r="BB32" s="267"/>
      <c r="BC32" s="267"/>
      <c r="BD32" s="267"/>
      <c r="BE32" s="267"/>
      <c r="BF32" s="268"/>
      <c r="BG32" s="269"/>
      <c r="BH32" s="72"/>
      <c r="BI32" s="258"/>
      <c r="BJ32" s="258"/>
      <c r="BK32" s="258"/>
      <c r="BL32" s="258"/>
      <c r="BM32" s="260"/>
      <c r="CC32" s="1"/>
      <c r="CD32" s="1"/>
    </row>
    <row r="33" spans="1:82" ht="20.100000000000001" customHeight="1" x14ac:dyDescent="0.15">
      <c r="A33" s="205" t="s">
        <v>8</v>
      </c>
      <c r="B33" s="153"/>
      <c r="C33" s="154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  <c r="S33" s="339"/>
      <c r="T33" s="340"/>
      <c r="U33" s="340"/>
      <c r="V33" s="341"/>
      <c r="W33" s="118"/>
      <c r="X33" s="119"/>
      <c r="Y33" s="143"/>
      <c r="Z33" s="144"/>
      <c r="AA33" s="144"/>
      <c r="AB33" s="145"/>
      <c r="AC33" s="157"/>
      <c r="AD33" s="202" t="str">
        <f>IF(ROUNDDOWN(Y33*S33,0)=0,"",ROUNDDOWN(Y33*S33,0))</f>
        <v/>
      </c>
      <c r="AE33" s="203"/>
      <c r="AF33" s="203"/>
      <c r="AG33" s="203"/>
      <c r="AH33" s="203"/>
      <c r="AI33" s="204"/>
      <c r="AJ33" s="196" t="str">
        <f>IF(AD33="","",SUM(AD33:AI34))</f>
        <v/>
      </c>
      <c r="AK33" s="197"/>
      <c r="AL33" s="197"/>
      <c r="AM33" s="197"/>
      <c r="AN33" s="197"/>
      <c r="AO33" s="197"/>
      <c r="AP33" s="198"/>
      <c r="AQ33" s="363"/>
      <c r="AR33" s="364"/>
      <c r="AS33" s="364"/>
      <c r="AT33" s="364"/>
      <c r="AU33" s="364"/>
      <c r="AV33" s="365"/>
      <c r="AW33" s="263"/>
      <c r="AX33" s="264"/>
      <c r="AY33" s="264"/>
      <c r="AZ33" s="264"/>
      <c r="BA33" s="264"/>
      <c r="BB33" s="264"/>
      <c r="BC33" s="264"/>
      <c r="BD33" s="264"/>
      <c r="BE33" s="264"/>
      <c r="BF33" s="265"/>
      <c r="BG33" s="261"/>
      <c r="BH33" s="71"/>
      <c r="BI33" s="256"/>
      <c r="BJ33" s="256"/>
      <c r="BK33" s="256"/>
      <c r="BL33" s="256"/>
      <c r="BM33" s="259"/>
      <c r="CC33" s="1"/>
      <c r="CD33" s="1"/>
    </row>
    <row r="34" spans="1:82" ht="20.100000000000001" customHeight="1" x14ac:dyDescent="0.15">
      <c r="A34" s="206"/>
      <c r="B34" s="155"/>
      <c r="C34" s="156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350"/>
      <c r="T34" s="351"/>
      <c r="U34" s="351"/>
      <c r="V34" s="352"/>
      <c r="W34" s="118"/>
      <c r="X34" s="119"/>
      <c r="Y34" s="140"/>
      <c r="Z34" s="141"/>
      <c r="AA34" s="141"/>
      <c r="AB34" s="142"/>
      <c r="AC34" s="158"/>
      <c r="AD34" s="187" t="str">
        <f>IF(AD33="","",IF(AC33="",ROUNDDOWN(AD33*0.1,0),(IF(AC33="※",ROUNDDOWN(AD33*0.08,0),IF(AC33="対象外","0","")))))</f>
        <v/>
      </c>
      <c r="AE34" s="188"/>
      <c r="AF34" s="188"/>
      <c r="AG34" s="188"/>
      <c r="AH34" s="188"/>
      <c r="AI34" s="189"/>
      <c r="AJ34" s="199"/>
      <c r="AK34" s="200"/>
      <c r="AL34" s="200"/>
      <c r="AM34" s="200"/>
      <c r="AN34" s="200"/>
      <c r="AO34" s="200"/>
      <c r="AP34" s="201"/>
      <c r="AQ34" s="366"/>
      <c r="AR34" s="367"/>
      <c r="AS34" s="367"/>
      <c r="AT34" s="367"/>
      <c r="AU34" s="367"/>
      <c r="AV34" s="368"/>
      <c r="AW34" s="266"/>
      <c r="AX34" s="267"/>
      <c r="AY34" s="267"/>
      <c r="AZ34" s="267"/>
      <c r="BA34" s="267"/>
      <c r="BB34" s="267"/>
      <c r="BC34" s="267"/>
      <c r="BD34" s="267"/>
      <c r="BE34" s="267"/>
      <c r="BF34" s="268"/>
      <c r="BG34" s="269"/>
      <c r="BH34" s="72"/>
      <c r="BI34" s="258"/>
      <c r="BJ34" s="258"/>
      <c r="BK34" s="258"/>
      <c r="BL34" s="258"/>
      <c r="BM34" s="260"/>
      <c r="CA34" s="1"/>
      <c r="CB34" s="2"/>
      <c r="CC34" s="1"/>
      <c r="CD34" s="1"/>
    </row>
    <row r="35" spans="1:82" ht="20.100000000000001" customHeight="1" x14ac:dyDescent="0.15">
      <c r="A35" s="205" t="s">
        <v>7</v>
      </c>
      <c r="B35" s="153"/>
      <c r="C35" s="154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339"/>
      <c r="T35" s="340"/>
      <c r="U35" s="340"/>
      <c r="V35" s="341"/>
      <c r="W35" s="213"/>
      <c r="X35" s="214"/>
      <c r="Y35" s="143"/>
      <c r="Z35" s="144"/>
      <c r="AA35" s="144"/>
      <c r="AB35" s="145"/>
      <c r="AC35" s="157"/>
      <c r="AD35" s="202" t="str">
        <f>IF(ROUNDDOWN(Y35*S35,0)=0,"",ROUNDDOWN(Y35*S35,0))</f>
        <v/>
      </c>
      <c r="AE35" s="203"/>
      <c r="AF35" s="203"/>
      <c r="AG35" s="203"/>
      <c r="AH35" s="203"/>
      <c r="AI35" s="204"/>
      <c r="AJ35" s="196" t="str">
        <f>IF(AD35="","",SUM(AD35:AI36))</f>
        <v/>
      </c>
      <c r="AK35" s="197"/>
      <c r="AL35" s="197"/>
      <c r="AM35" s="197"/>
      <c r="AN35" s="197"/>
      <c r="AO35" s="197"/>
      <c r="AP35" s="198"/>
      <c r="AQ35" s="363"/>
      <c r="AR35" s="364"/>
      <c r="AS35" s="364"/>
      <c r="AT35" s="364"/>
      <c r="AU35" s="364"/>
      <c r="AV35" s="365"/>
      <c r="AW35" s="263"/>
      <c r="AX35" s="264"/>
      <c r="AY35" s="264"/>
      <c r="AZ35" s="264"/>
      <c r="BA35" s="264"/>
      <c r="BB35" s="264"/>
      <c r="BC35" s="264"/>
      <c r="BD35" s="264"/>
      <c r="BE35" s="264"/>
      <c r="BF35" s="265"/>
      <c r="BG35" s="261"/>
      <c r="BH35" s="71"/>
      <c r="BI35" s="256"/>
      <c r="BJ35" s="256"/>
      <c r="BK35" s="256"/>
      <c r="BL35" s="256"/>
      <c r="BM35" s="259"/>
      <c r="CA35" s="74"/>
      <c r="CB35" s="75"/>
      <c r="CC35" s="1"/>
      <c r="CD35" s="1"/>
    </row>
    <row r="36" spans="1:82" ht="20.100000000000001" customHeight="1" x14ac:dyDescent="0.15">
      <c r="A36" s="210"/>
      <c r="B36" s="211"/>
      <c r="C36" s="212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342"/>
      <c r="T36" s="343"/>
      <c r="U36" s="343"/>
      <c r="V36" s="344"/>
      <c r="W36" s="215"/>
      <c r="X36" s="216"/>
      <c r="Y36" s="159"/>
      <c r="Z36" s="160"/>
      <c r="AA36" s="160"/>
      <c r="AB36" s="161"/>
      <c r="AC36" s="217"/>
      <c r="AD36" s="226" t="str">
        <f>IF(AD35="","",IF(AC35="",ROUNDDOWN(AD35*0.1,0),(IF(AC35="※",ROUNDDOWN(AD35*0.08,0),IF(AC35="対象外","0","")))))</f>
        <v/>
      </c>
      <c r="AE36" s="227"/>
      <c r="AF36" s="227"/>
      <c r="AG36" s="227"/>
      <c r="AH36" s="227"/>
      <c r="AI36" s="228"/>
      <c r="AJ36" s="199"/>
      <c r="AK36" s="200"/>
      <c r="AL36" s="200"/>
      <c r="AM36" s="200"/>
      <c r="AN36" s="200"/>
      <c r="AO36" s="200"/>
      <c r="AP36" s="201"/>
      <c r="AQ36" s="366"/>
      <c r="AR36" s="367"/>
      <c r="AS36" s="367"/>
      <c r="AT36" s="367"/>
      <c r="AU36" s="367"/>
      <c r="AV36" s="368"/>
      <c r="AW36" s="166"/>
      <c r="AX36" s="167"/>
      <c r="AY36" s="167"/>
      <c r="AZ36" s="167"/>
      <c r="BA36" s="167"/>
      <c r="BB36" s="167"/>
      <c r="BC36" s="167"/>
      <c r="BD36" s="167"/>
      <c r="BE36" s="167"/>
      <c r="BF36" s="168"/>
      <c r="BG36" s="262"/>
      <c r="BH36" s="70"/>
      <c r="BI36" s="257"/>
      <c r="BJ36" s="257"/>
      <c r="BK36" s="257"/>
      <c r="BL36" s="257"/>
      <c r="BM36" s="328"/>
      <c r="CA36" s="1"/>
      <c r="CB36" s="2"/>
      <c r="CC36" s="1"/>
      <c r="CD36" s="1"/>
    </row>
    <row r="37" spans="1:82" ht="20.100000000000001" customHeight="1" x14ac:dyDescent="0.15">
      <c r="AC37" s="190" t="s">
        <v>6</v>
      </c>
      <c r="AD37" s="191"/>
      <c r="AE37" s="191"/>
      <c r="AF37" s="191"/>
      <c r="AG37" s="191"/>
      <c r="AH37" s="191"/>
      <c r="AI37" s="192"/>
      <c r="AJ37" s="181">
        <f>SUM(AJ23:AP36)</f>
        <v>0</v>
      </c>
      <c r="AK37" s="182"/>
      <c r="AL37" s="182"/>
      <c r="AM37" s="182"/>
      <c r="AN37" s="182"/>
      <c r="AO37" s="182"/>
      <c r="AP37" s="183"/>
      <c r="AQ37" s="69"/>
      <c r="AR37" s="69"/>
      <c r="AS37" s="69"/>
      <c r="AT37" s="69"/>
      <c r="AU37" s="69"/>
      <c r="AV37" s="69"/>
      <c r="AX37" s="69"/>
      <c r="AY37" s="69"/>
      <c r="AZ37" s="69"/>
      <c r="BA37" s="69"/>
      <c r="BB37" s="69"/>
      <c r="BC37" s="69"/>
      <c r="BD37" s="69"/>
      <c r="BE37" s="69"/>
      <c r="BF37" s="44"/>
      <c r="BG37" s="44"/>
      <c r="BH37" s="44"/>
      <c r="BI37" s="44"/>
      <c r="BJ37" s="44"/>
      <c r="BK37" s="44"/>
      <c r="BL37" s="44"/>
      <c r="BM37" s="44"/>
      <c r="CA37" s="1"/>
      <c r="CB37" s="2"/>
      <c r="CC37" s="1"/>
      <c r="CD37" s="1"/>
    </row>
    <row r="38" spans="1:82" ht="20.100000000000001" customHeight="1" x14ac:dyDescent="0.15">
      <c r="AC38" s="193"/>
      <c r="AD38" s="194"/>
      <c r="AE38" s="194"/>
      <c r="AF38" s="194"/>
      <c r="AG38" s="194"/>
      <c r="AH38" s="194"/>
      <c r="AI38" s="195"/>
      <c r="AJ38" s="184"/>
      <c r="AK38" s="185"/>
      <c r="AL38" s="185"/>
      <c r="AM38" s="185"/>
      <c r="AN38" s="185"/>
      <c r="AO38" s="185"/>
      <c r="AP38" s="186"/>
      <c r="CA38" s="1"/>
      <c r="CB38" s="2"/>
      <c r="CC38" s="1"/>
      <c r="CD38" s="1"/>
    </row>
    <row r="39" spans="1:82" ht="9.9499999999999993" customHeight="1" x14ac:dyDescent="0.15">
      <c r="AB39" s="21"/>
      <c r="AC39" s="21"/>
      <c r="AD39" s="21"/>
      <c r="AE39" s="21"/>
      <c r="AF39" s="21"/>
      <c r="AG39" s="19"/>
      <c r="AH39" s="19"/>
      <c r="AI39" s="19"/>
      <c r="AJ39" s="19"/>
      <c r="AK39" s="19"/>
      <c r="AL39" s="19"/>
      <c r="AM39" s="19"/>
      <c r="AN39" s="19"/>
      <c r="CA39" s="1"/>
      <c r="CB39" s="2"/>
      <c r="CC39" s="1"/>
      <c r="CD39" s="1"/>
    </row>
    <row r="40" spans="1:82" ht="20.100000000000001" customHeight="1" x14ac:dyDescent="0.15">
      <c r="CA40" s="1"/>
      <c r="CB40" s="2"/>
      <c r="CC40" s="1"/>
      <c r="CD40" s="1"/>
    </row>
    <row r="41" spans="1:82" ht="20.100000000000001" customHeight="1" x14ac:dyDescent="0.15">
      <c r="CA41" s="1"/>
      <c r="CB41" s="2"/>
      <c r="CC41" s="1"/>
      <c r="CD41" s="1"/>
    </row>
    <row r="42" spans="1:82" ht="20.100000000000001" customHeight="1" x14ac:dyDescent="0.15">
      <c r="CA42" s="1"/>
      <c r="CB42" s="2"/>
      <c r="CC42" s="1"/>
      <c r="CD42" s="1"/>
    </row>
    <row r="43" spans="1:82" ht="20.100000000000001" customHeight="1" x14ac:dyDescent="0.15">
      <c r="A43" s="346" t="s">
        <v>36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CA43" s="1"/>
      <c r="CB43" s="2"/>
      <c r="CC43" s="1"/>
      <c r="CD43" s="1"/>
    </row>
    <row r="44" spans="1:82" ht="14.25" customHeight="1" x14ac:dyDescent="0.15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CA44" s="1"/>
      <c r="CB44" s="2"/>
    </row>
    <row r="45" spans="1:82" ht="21" customHeight="1" x14ac:dyDescent="0.2">
      <c r="A45" s="66" t="s">
        <v>35</v>
      </c>
      <c r="AA45" s="65"/>
      <c r="AB45" s="65"/>
      <c r="AC45" s="65"/>
      <c r="AD45" s="65"/>
      <c r="AE45" s="65"/>
      <c r="AF45" s="65"/>
      <c r="AG45" s="65"/>
      <c r="AH45" s="65"/>
      <c r="AI45" s="65"/>
      <c r="AY45" s="61"/>
      <c r="AZ45" s="61"/>
      <c r="BA45" s="61"/>
      <c r="BB45" s="61"/>
      <c r="BC45" s="61"/>
      <c r="BD45" s="61"/>
      <c r="BE45" s="61"/>
      <c r="BF45" s="61"/>
      <c r="BH45" s="371" t="s">
        <v>24</v>
      </c>
      <c r="BI45" s="371"/>
      <c r="BJ45" s="63">
        <f>BJ3</f>
        <v>3</v>
      </c>
      <c r="BK45" s="64" t="s">
        <v>34</v>
      </c>
      <c r="BL45" s="63">
        <f>BL3</f>
        <v>2</v>
      </c>
      <c r="CA45" s="1"/>
      <c r="CB45" s="2"/>
    </row>
    <row r="46" spans="1:82" ht="5.25" customHeight="1" x14ac:dyDescent="0.15">
      <c r="A46" s="45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3"/>
      <c r="AY46" s="61"/>
      <c r="AZ46" s="61"/>
      <c r="BA46" s="61"/>
      <c r="BB46" s="61"/>
      <c r="BC46" s="61"/>
      <c r="BD46" s="61"/>
      <c r="BE46" s="61"/>
      <c r="BF46" s="61"/>
      <c r="BG46" s="360"/>
      <c r="BH46" s="360"/>
      <c r="BI46" s="61"/>
      <c r="BJ46" s="112"/>
      <c r="BK46" s="61"/>
      <c r="CA46" s="1"/>
      <c r="CB46" s="2"/>
    </row>
    <row r="47" spans="1:82" ht="13.5" customHeight="1" x14ac:dyDescent="0.15">
      <c r="A47" s="40"/>
      <c r="B47" s="55" t="s">
        <v>33</v>
      </c>
      <c r="H47" s="55" t="s">
        <v>32</v>
      </c>
      <c r="V47" s="36"/>
      <c r="AA47" s="56"/>
      <c r="AB47" s="56"/>
      <c r="AC47" s="56"/>
      <c r="AD47" s="56"/>
      <c r="AE47" s="56"/>
      <c r="AF47" s="56"/>
      <c r="AG47" s="56"/>
      <c r="AH47" s="56"/>
      <c r="BG47" s="360"/>
      <c r="BH47" s="360"/>
      <c r="BI47" s="61"/>
      <c r="BJ47" s="112"/>
      <c r="BK47" s="61"/>
      <c r="CA47" s="1"/>
      <c r="CB47" s="2"/>
    </row>
    <row r="48" spans="1:82" ht="18" customHeight="1" x14ac:dyDescent="0.15">
      <c r="A48" s="40"/>
      <c r="B48" s="39" t="str">
        <f>IF(B6="","",B6)</f>
        <v/>
      </c>
      <c r="C48" s="38" t="str">
        <f>IF(C6="","",C6)</f>
        <v/>
      </c>
      <c r="D48" s="38" t="str">
        <f>IF(D6="","",D6)</f>
        <v/>
      </c>
      <c r="E48" s="38" t="str">
        <f>IF(E6="","",E6)</f>
        <v/>
      </c>
      <c r="F48" s="37" t="str">
        <f>IF(F6="","",F6)</f>
        <v/>
      </c>
      <c r="H48" s="115" t="str">
        <f t="shared" ref="H48:U48" si="0">IF(H6="","",H6)</f>
        <v>Ｔ</v>
      </c>
      <c r="I48" s="59">
        <f t="shared" si="0"/>
        <v>0</v>
      </c>
      <c r="J48" s="58">
        <f t="shared" si="0"/>
        <v>1</v>
      </c>
      <c r="K48" s="58">
        <f t="shared" si="0"/>
        <v>2</v>
      </c>
      <c r="L48" s="58">
        <f t="shared" si="0"/>
        <v>3</v>
      </c>
      <c r="M48" s="58">
        <f t="shared" si="0"/>
        <v>4</v>
      </c>
      <c r="N48" s="58">
        <f t="shared" si="0"/>
        <v>5</v>
      </c>
      <c r="O48" s="58">
        <f t="shared" si="0"/>
        <v>6</v>
      </c>
      <c r="P48" s="58">
        <f t="shared" si="0"/>
        <v>7</v>
      </c>
      <c r="Q48" s="58">
        <f t="shared" si="0"/>
        <v>8</v>
      </c>
      <c r="R48" s="58">
        <f t="shared" si="0"/>
        <v>9</v>
      </c>
      <c r="S48" s="58">
        <f t="shared" si="0"/>
        <v>1</v>
      </c>
      <c r="T48" s="58">
        <f t="shared" si="0"/>
        <v>2</v>
      </c>
      <c r="U48" s="57">
        <f t="shared" si="0"/>
        <v>3</v>
      </c>
      <c r="V48" s="36"/>
      <c r="AA48" s="56"/>
      <c r="AB48" s="56"/>
      <c r="AC48" s="56"/>
      <c r="AD48" s="56"/>
      <c r="AE48" s="56"/>
      <c r="AF48" s="56"/>
      <c r="AG48" s="56"/>
      <c r="AH48" s="56"/>
      <c r="AV48" s="111"/>
      <c r="AW48" s="111"/>
      <c r="AX48" s="111"/>
      <c r="AY48" s="111"/>
      <c r="AZ48" s="117"/>
      <c r="BA48" s="117"/>
      <c r="BB48" s="117"/>
      <c r="BC48" s="117"/>
      <c r="BD48" s="117"/>
      <c r="BE48" s="117"/>
      <c r="BF48" s="61"/>
      <c r="BG48" s="117"/>
      <c r="BH48" s="117"/>
      <c r="BI48" s="61"/>
      <c r="BJ48" s="117"/>
      <c r="BK48" s="117"/>
      <c r="CA48" s="1"/>
      <c r="CB48" s="2"/>
    </row>
    <row r="49" spans="1:82" ht="18" customHeight="1" x14ac:dyDescent="0.15">
      <c r="A49" s="40"/>
      <c r="B49" s="55" t="s">
        <v>31</v>
      </c>
      <c r="V49" s="36"/>
      <c r="CA49" s="1"/>
      <c r="CB49" s="2"/>
    </row>
    <row r="50" spans="1:82" ht="5.0999999999999996" customHeight="1" x14ac:dyDescent="0.15">
      <c r="A50" s="40"/>
      <c r="B50" s="55"/>
      <c r="V50" s="36"/>
      <c r="CA50" s="1"/>
      <c r="CB50" s="2"/>
    </row>
    <row r="51" spans="1:82" ht="13.5" customHeight="1" x14ac:dyDescent="0.15">
      <c r="A51" s="40"/>
      <c r="B51" s="345" t="str">
        <f>IF(B9="","",B9)</f>
        <v/>
      </c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V51" s="36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CA51" s="1"/>
      <c r="CB51" s="2"/>
    </row>
    <row r="52" spans="1:82" ht="17.25" x14ac:dyDescent="0.2">
      <c r="A52" s="40"/>
      <c r="B52" s="324" t="str">
        <f>IF(B10="","",B10)</f>
        <v>〒752-1234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V52" s="36"/>
      <c r="CA52" s="1"/>
      <c r="CB52" s="2"/>
    </row>
    <row r="53" spans="1:82" ht="17.25" x14ac:dyDescent="0.2">
      <c r="A53" s="40"/>
      <c r="B53" s="324" t="str">
        <f>IF(B11="","",B11)</f>
        <v>山口県下関市長府扇町1-2-3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V53" s="36"/>
      <c r="CA53" s="1"/>
      <c r="CB53" s="2"/>
    </row>
    <row r="54" spans="1:82" ht="13.5" customHeight="1" x14ac:dyDescent="0.15">
      <c r="A54" s="40"/>
      <c r="B54" s="146" t="str">
        <f>IF(B12="","",B12)</f>
        <v>〇〇〇〇株式会社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V54" s="36"/>
      <c r="CA54" s="1"/>
      <c r="CB54" s="2"/>
    </row>
    <row r="55" spans="1:82" ht="13.5" customHeight="1" x14ac:dyDescent="0.15">
      <c r="A55" s="40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T55" s="48"/>
      <c r="V55" s="36"/>
      <c r="CA55" s="1"/>
      <c r="CB55" s="2"/>
    </row>
    <row r="56" spans="1:82" ht="16.5" customHeight="1" x14ac:dyDescent="0.15">
      <c r="A56" s="40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V56" s="36"/>
      <c r="CA56" s="1"/>
      <c r="CB56" s="2"/>
    </row>
    <row r="57" spans="1:82" ht="18" customHeight="1" x14ac:dyDescent="0.15">
      <c r="A57" s="40"/>
      <c r="V57" s="36"/>
      <c r="Z57" s="47"/>
      <c r="AA57" s="147">
        <f>IF(AA15="","",AA15)</f>
        <v>2023</v>
      </c>
      <c r="AB57" s="147"/>
      <c r="AC57" s="147"/>
      <c r="AD57" s="147" t="s">
        <v>29</v>
      </c>
      <c r="AE57" s="147">
        <f>IF(AE15="","",AE15)</f>
        <v>7</v>
      </c>
      <c r="AF57" s="147"/>
      <c r="AG57" s="147"/>
      <c r="AH57" s="147" t="s">
        <v>28</v>
      </c>
      <c r="AI57" s="147">
        <f>IF(AI15="","",AI15)</f>
        <v>31</v>
      </c>
      <c r="AJ57" s="147"/>
      <c r="AK57" s="147"/>
      <c r="AL57" s="147" t="s">
        <v>27</v>
      </c>
      <c r="AM57" s="46"/>
      <c r="CB57" s="68"/>
    </row>
    <row r="58" spans="1:82" ht="2.4500000000000002" customHeight="1" x14ac:dyDescent="0.15">
      <c r="A58" s="45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3"/>
      <c r="Z58" s="35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34"/>
      <c r="CA58" s="67"/>
    </row>
    <row r="59" spans="1:82" ht="17.25" customHeight="1" x14ac:dyDescent="0.15">
      <c r="A59" s="40"/>
      <c r="B59" s="3" t="s">
        <v>26</v>
      </c>
      <c r="F59" s="39" t="str">
        <f>IF(F17="","",F17)</f>
        <v/>
      </c>
      <c r="G59" s="38" t="str">
        <f>IF(G17="","",G17)</f>
        <v/>
      </c>
      <c r="H59" s="38" t="str">
        <f>IF(H17="","",H17)</f>
        <v/>
      </c>
      <c r="I59" s="37" t="str">
        <f>IF(I17="","",I17)</f>
        <v/>
      </c>
      <c r="V59" s="36"/>
      <c r="Z59" s="35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34"/>
    </row>
    <row r="60" spans="1:82" ht="2.4500000000000002" customHeight="1" x14ac:dyDescent="0.15">
      <c r="A60" s="31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8"/>
      <c r="Z60" s="27"/>
      <c r="AA60" s="149"/>
      <c r="AB60" s="149"/>
      <c r="AC60" s="149"/>
      <c r="AD60" s="26"/>
      <c r="AE60" s="149"/>
      <c r="AF60" s="149"/>
      <c r="AG60" s="149"/>
      <c r="AH60" s="149"/>
      <c r="AI60" s="149"/>
      <c r="AJ60" s="149"/>
      <c r="AK60" s="149"/>
      <c r="AL60" s="26"/>
      <c r="AM60" s="25"/>
      <c r="AU60" s="24"/>
    </row>
    <row r="61" spans="1:82" ht="20.100000000000001" customHeight="1" x14ac:dyDescent="0.15">
      <c r="CC61" s="1"/>
      <c r="CD61" s="1"/>
    </row>
    <row r="62" spans="1:82" ht="15.95" customHeight="1" x14ac:dyDescent="0.15">
      <c r="AC62" s="23" t="s">
        <v>25</v>
      </c>
      <c r="CC62" s="1"/>
      <c r="CD62" s="1"/>
    </row>
    <row r="63" spans="1:82" ht="20.100000000000001" customHeight="1" x14ac:dyDescent="0.15">
      <c r="A63" s="218" t="s">
        <v>24</v>
      </c>
      <c r="B63" s="220" t="s">
        <v>23</v>
      </c>
      <c r="C63" s="221"/>
      <c r="D63" s="163" t="s">
        <v>22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/>
      <c r="S63" s="163" t="s">
        <v>21</v>
      </c>
      <c r="T63" s="164"/>
      <c r="U63" s="164"/>
      <c r="V63" s="165"/>
      <c r="W63" s="163" t="s">
        <v>20</v>
      </c>
      <c r="X63" s="165"/>
      <c r="Y63" s="163" t="s">
        <v>19</v>
      </c>
      <c r="Z63" s="164"/>
      <c r="AA63" s="164"/>
      <c r="AB63" s="165"/>
      <c r="AC63" s="224" t="s">
        <v>18</v>
      </c>
      <c r="AD63" s="235" t="s">
        <v>17</v>
      </c>
      <c r="AE63" s="236"/>
      <c r="AF63" s="236"/>
      <c r="AG63" s="236"/>
      <c r="AH63" s="236"/>
      <c r="AI63" s="237"/>
      <c r="AJ63" s="163" t="s">
        <v>16</v>
      </c>
      <c r="AK63" s="164"/>
      <c r="AL63" s="164"/>
      <c r="AM63" s="164"/>
      <c r="AN63" s="164"/>
      <c r="AO63" s="164"/>
      <c r="AP63" s="165"/>
      <c r="AQ63" s="163" t="s">
        <v>15</v>
      </c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5"/>
      <c r="CC63" s="1"/>
      <c r="CD63" s="1"/>
    </row>
    <row r="64" spans="1:82" ht="20.100000000000001" customHeight="1" x14ac:dyDescent="0.15">
      <c r="A64" s="219"/>
      <c r="B64" s="222"/>
      <c r="C64" s="223"/>
      <c r="D64" s="166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8"/>
      <c r="S64" s="166"/>
      <c r="T64" s="167"/>
      <c r="U64" s="167"/>
      <c r="V64" s="168"/>
      <c r="W64" s="166"/>
      <c r="X64" s="168"/>
      <c r="Y64" s="166"/>
      <c r="Z64" s="167"/>
      <c r="AA64" s="167"/>
      <c r="AB64" s="168"/>
      <c r="AC64" s="225"/>
      <c r="AD64" s="207" t="s">
        <v>14</v>
      </c>
      <c r="AE64" s="208"/>
      <c r="AF64" s="208"/>
      <c r="AG64" s="208"/>
      <c r="AH64" s="208"/>
      <c r="AI64" s="209"/>
      <c r="AJ64" s="166"/>
      <c r="AK64" s="167"/>
      <c r="AL64" s="167"/>
      <c r="AM64" s="167"/>
      <c r="AN64" s="167"/>
      <c r="AO64" s="167"/>
      <c r="AP64" s="168"/>
      <c r="AQ64" s="166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8"/>
      <c r="CC64" s="1"/>
      <c r="CD64" s="1"/>
    </row>
    <row r="65" spans="1:82" ht="20.100000000000001" customHeight="1" x14ac:dyDescent="0.15">
      <c r="A65" s="320" t="s">
        <v>13</v>
      </c>
      <c r="B65" s="289">
        <f>B23</f>
        <v>0</v>
      </c>
      <c r="C65" s="290"/>
      <c r="D65" s="280">
        <f>D23</f>
        <v>0</v>
      </c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2"/>
      <c r="S65" s="325" t="str">
        <f>IF(S23="","",S23)</f>
        <v/>
      </c>
      <c r="T65" s="326"/>
      <c r="U65" s="326"/>
      <c r="V65" s="327"/>
      <c r="W65" s="321">
        <f>W23</f>
        <v>0</v>
      </c>
      <c r="X65" s="322"/>
      <c r="Y65" s="317" t="str">
        <f>IF(Y23="","",Y23)</f>
        <v/>
      </c>
      <c r="Z65" s="318"/>
      <c r="AA65" s="318"/>
      <c r="AB65" s="319"/>
      <c r="AC65" s="323">
        <f>AC23</f>
        <v>0</v>
      </c>
      <c r="AD65" s="202" t="str">
        <f>AD23</f>
        <v/>
      </c>
      <c r="AE65" s="203"/>
      <c r="AF65" s="203"/>
      <c r="AG65" s="203"/>
      <c r="AH65" s="203"/>
      <c r="AI65" s="204"/>
      <c r="AJ65" s="238" t="str">
        <f>AJ23</f>
        <v/>
      </c>
      <c r="AK65" s="239"/>
      <c r="AL65" s="239"/>
      <c r="AM65" s="239"/>
      <c r="AN65" s="239"/>
      <c r="AO65" s="239"/>
      <c r="AP65" s="240"/>
      <c r="AQ65" s="250" t="str">
        <f>AQ23&amp;""</f>
        <v/>
      </c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2"/>
      <c r="CC65" s="1"/>
      <c r="CD65" s="1"/>
    </row>
    <row r="66" spans="1:82" ht="20.100000000000001" customHeight="1" x14ac:dyDescent="0.15">
      <c r="A66" s="297"/>
      <c r="B66" s="289"/>
      <c r="C66" s="290"/>
      <c r="D66" s="283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5"/>
      <c r="S66" s="244"/>
      <c r="T66" s="245"/>
      <c r="U66" s="245"/>
      <c r="V66" s="246"/>
      <c r="W66" s="248"/>
      <c r="X66" s="249"/>
      <c r="Y66" s="291"/>
      <c r="Z66" s="292"/>
      <c r="AA66" s="292"/>
      <c r="AB66" s="293"/>
      <c r="AC66" s="303"/>
      <c r="AD66" s="187" t="str">
        <f t="shared" ref="AD66:AD78" si="1">AD24</f>
        <v/>
      </c>
      <c r="AE66" s="188"/>
      <c r="AF66" s="188"/>
      <c r="AG66" s="188"/>
      <c r="AH66" s="188"/>
      <c r="AI66" s="189"/>
      <c r="AJ66" s="199"/>
      <c r="AK66" s="200"/>
      <c r="AL66" s="200"/>
      <c r="AM66" s="200"/>
      <c r="AN66" s="200"/>
      <c r="AO66" s="200"/>
      <c r="AP66" s="201"/>
      <c r="AQ66" s="253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5"/>
      <c r="CC66" s="1"/>
      <c r="CD66" s="1"/>
    </row>
    <row r="67" spans="1:82" ht="20.100000000000001" customHeight="1" x14ac:dyDescent="0.15">
      <c r="A67" s="288" t="s">
        <v>12</v>
      </c>
      <c r="B67" s="289">
        <f>B25</f>
        <v>0</v>
      </c>
      <c r="C67" s="290"/>
      <c r="D67" s="280">
        <f>D25</f>
        <v>0</v>
      </c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2"/>
      <c r="S67" s="241" t="str">
        <f>IF(S25="","",S25)</f>
        <v/>
      </c>
      <c r="T67" s="242"/>
      <c r="U67" s="242"/>
      <c r="V67" s="243"/>
      <c r="W67" s="248">
        <f>W25</f>
        <v>0</v>
      </c>
      <c r="X67" s="249"/>
      <c r="Y67" s="314" t="str">
        <f>IF(Y25="","",Y25)</f>
        <v/>
      </c>
      <c r="Z67" s="315"/>
      <c r="AA67" s="315"/>
      <c r="AB67" s="316"/>
      <c r="AC67" s="247">
        <f>AC25</f>
        <v>0</v>
      </c>
      <c r="AD67" s="202" t="str">
        <f t="shared" si="1"/>
        <v/>
      </c>
      <c r="AE67" s="203"/>
      <c r="AF67" s="203"/>
      <c r="AG67" s="203"/>
      <c r="AH67" s="203"/>
      <c r="AI67" s="204"/>
      <c r="AJ67" s="196" t="str">
        <f>AJ25</f>
        <v/>
      </c>
      <c r="AK67" s="197"/>
      <c r="AL67" s="197"/>
      <c r="AM67" s="197"/>
      <c r="AN67" s="197"/>
      <c r="AO67" s="197"/>
      <c r="AP67" s="198"/>
      <c r="AQ67" s="250" t="str">
        <f>AQ25&amp;""</f>
        <v/>
      </c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2"/>
      <c r="CC67" s="1"/>
      <c r="CD67" s="1"/>
    </row>
    <row r="68" spans="1:82" ht="20.100000000000001" customHeight="1" x14ac:dyDescent="0.15">
      <c r="A68" s="288"/>
      <c r="B68" s="289"/>
      <c r="C68" s="290"/>
      <c r="D68" s="283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5"/>
      <c r="S68" s="244"/>
      <c r="T68" s="245"/>
      <c r="U68" s="245"/>
      <c r="V68" s="246"/>
      <c r="W68" s="248"/>
      <c r="X68" s="249"/>
      <c r="Y68" s="314"/>
      <c r="Z68" s="315"/>
      <c r="AA68" s="315"/>
      <c r="AB68" s="316"/>
      <c r="AC68" s="247"/>
      <c r="AD68" s="187" t="str">
        <f t="shared" si="1"/>
        <v/>
      </c>
      <c r="AE68" s="188"/>
      <c r="AF68" s="188"/>
      <c r="AG68" s="188"/>
      <c r="AH68" s="188"/>
      <c r="AI68" s="189"/>
      <c r="AJ68" s="199"/>
      <c r="AK68" s="200"/>
      <c r="AL68" s="200"/>
      <c r="AM68" s="200"/>
      <c r="AN68" s="200"/>
      <c r="AO68" s="200"/>
      <c r="AP68" s="201"/>
      <c r="AQ68" s="253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5"/>
      <c r="CC68" s="1"/>
      <c r="CD68" s="1"/>
    </row>
    <row r="69" spans="1:82" ht="20.100000000000001" customHeight="1" x14ac:dyDescent="0.15">
      <c r="A69" s="288" t="s">
        <v>11</v>
      </c>
      <c r="B69" s="289">
        <f>B27</f>
        <v>0</v>
      </c>
      <c r="C69" s="290"/>
      <c r="D69" s="280">
        <f>D27</f>
        <v>0</v>
      </c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2"/>
      <c r="S69" s="241" t="str">
        <f>IF(S27="","",S27)</f>
        <v/>
      </c>
      <c r="T69" s="242"/>
      <c r="U69" s="242"/>
      <c r="V69" s="243"/>
      <c r="W69" s="248">
        <f>W27</f>
        <v>0</v>
      </c>
      <c r="X69" s="249"/>
      <c r="Y69" s="314" t="str">
        <f>IF(Y27="","",Y27)</f>
        <v/>
      </c>
      <c r="Z69" s="315"/>
      <c r="AA69" s="315"/>
      <c r="AB69" s="316"/>
      <c r="AC69" s="247">
        <f>AC27</f>
        <v>0</v>
      </c>
      <c r="AD69" s="202" t="str">
        <f t="shared" si="1"/>
        <v/>
      </c>
      <c r="AE69" s="203"/>
      <c r="AF69" s="203"/>
      <c r="AG69" s="203"/>
      <c r="AH69" s="203"/>
      <c r="AI69" s="204"/>
      <c r="AJ69" s="196" t="str">
        <f>AJ27</f>
        <v/>
      </c>
      <c r="AK69" s="197"/>
      <c r="AL69" s="197"/>
      <c r="AM69" s="197"/>
      <c r="AN69" s="197"/>
      <c r="AO69" s="197"/>
      <c r="AP69" s="198"/>
      <c r="AQ69" s="250" t="str">
        <f>AQ27&amp;""</f>
        <v/>
      </c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2"/>
      <c r="CC69" s="1"/>
      <c r="CD69" s="1"/>
    </row>
    <row r="70" spans="1:82" ht="20.100000000000001" customHeight="1" x14ac:dyDescent="0.15">
      <c r="A70" s="288"/>
      <c r="B70" s="289"/>
      <c r="C70" s="290"/>
      <c r="D70" s="283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5"/>
      <c r="S70" s="244"/>
      <c r="T70" s="245"/>
      <c r="U70" s="245"/>
      <c r="V70" s="246"/>
      <c r="W70" s="248"/>
      <c r="X70" s="249"/>
      <c r="Y70" s="314"/>
      <c r="Z70" s="315"/>
      <c r="AA70" s="315"/>
      <c r="AB70" s="316"/>
      <c r="AC70" s="247"/>
      <c r="AD70" s="187" t="str">
        <f t="shared" si="1"/>
        <v/>
      </c>
      <c r="AE70" s="188"/>
      <c r="AF70" s="188"/>
      <c r="AG70" s="188"/>
      <c r="AH70" s="188"/>
      <c r="AI70" s="189"/>
      <c r="AJ70" s="199"/>
      <c r="AK70" s="200"/>
      <c r="AL70" s="200"/>
      <c r="AM70" s="200"/>
      <c r="AN70" s="200"/>
      <c r="AO70" s="200"/>
      <c r="AP70" s="201"/>
      <c r="AQ70" s="253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5"/>
      <c r="CC70" s="1"/>
      <c r="CD70" s="1"/>
    </row>
    <row r="71" spans="1:82" ht="20.100000000000001" customHeight="1" x14ac:dyDescent="0.15">
      <c r="A71" s="288" t="s">
        <v>10</v>
      </c>
      <c r="B71" s="289">
        <f>B29</f>
        <v>0</v>
      </c>
      <c r="C71" s="290"/>
      <c r="D71" s="280">
        <f>D29</f>
        <v>0</v>
      </c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2"/>
      <c r="S71" s="241" t="str">
        <f>IF(S29="","",S29)</f>
        <v/>
      </c>
      <c r="T71" s="242"/>
      <c r="U71" s="242"/>
      <c r="V71" s="243"/>
      <c r="W71" s="248">
        <f>W29</f>
        <v>0</v>
      </c>
      <c r="X71" s="249"/>
      <c r="Y71" s="314" t="str">
        <f>IF(Y29="","",Y29)</f>
        <v/>
      </c>
      <c r="Z71" s="315"/>
      <c r="AA71" s="315"/>
      <c r="AB71" s="316"/>
      <c r="AC71" s="247">
        <f>AC29</f>
        <v>0</v>
      </c>
      <c r="AD71" s="202" t="str">
        <f t="shared" si="1"/>
        <v/>
      </c>
      <c r="AE71" s="203"/>
      <c r="AF71" s="203"/>
      <c r="AG71" s="203"/>
      <c r="AH71" s="203"/>
      <c r="AI71" s="204"/>
      <c r="AJ71" s="196" t="str">
        <f>AJ29</f>
        <v/>
      </c>
      <c r="AK71" s="197"/>
      <c r="AL71" s="197"/>
      <c r="AM71" s="197"/>
      <c r="AN71" s="197"/>
      <c r="AO71" s="197"/>
      <c r="AP71" s="198"/>
      <c r="AQ71" s="250" t="str">
        <f>AQ29&amp;""</f>
        <v/>
      </c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2"/>
      <c r="CC71" s="1"/>
      <c r="CD71" s="1"/>
    </row>
    <row r="72" spans="1:82" ht="20.100000000000001" customHeight="1" x14ac:dyDescent="0.15">
      <c r="A72" s="288"/>
      <c r="B72" s="289"/>
      <c r="C72" s="290"/>
      <c r="D72" s="283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5"/>
      <c r="S72" s="244"/>
      <c r="T72" s="245"/>
      <c r="U72" s="245"/>
      <c r="V72" s="246"/>
      <c r="W72" s="248"/>
      <c r="X72" s="249"/>
      <c r="Y72" s="314"/>
      <c r="Z72" s="315"/>
      <c r="AA72" s="315"/>
      <c r="AB72" s="316"/>
      <c r="AC72" s="247"/>
      <c r="AD72" s="187" t="str">
        <f t="shared" si="1"/>
        <v/>
      </c>
      <c r="AE72" s="188"/>
      <c r="AF72" s="188"/>
      <c r="AG72" s="188"/>
      <c r="AH72" s="188"/>
      <c r="AI72" s="189"/>
      <c r="AJ72" s="199"/>
      <c r="AK72" s="200"/>
      <c r="AL72" s="200"/>
      <c r="AM72" s="200"/>
      <c r="AN72" s="200"/>
      <c r="AO72" s="200"/>
      <c r="AP72" s="201"/>
      <c r="AQ72" s="253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5"/>
      <c r="CC72" s="1"/>
      <c r="CD72" s="1"/>
    </row>
    <row r="73" spans="1:82" ht="20.100000000000001" customHeight="1" x14ac:dyDescent="0.15">
      <c r="A73" s="288" t="s">
        <v>9</v>
      </c>
      <c r="B73" s="289">
        <f>B31</f>
        <v>0</v>
      </c>
      <c r="C73" s="290"/>
      <c r="D73" s="280">
        <f>D31</f>
        <v>0</v>
      </c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2"/>
      <c r="S73" s="241" t="str">
        <f>IF(S31="","",S31)</f>
        <v/>
      </c>
      <c r="T73" s="242"/>
      <c r="U73" s="242"/>
      <c r="V73" s="243"/>
      <c r="W73" s="248">
        <f>W31</f>
        <v>0</v>
      </c>
      <c r="X73" s="249"/>
      <c r="Y73" s="314" t="str">
        <f>IF(Y31="","",Y31)</f>
        <v/>
      </c>
      <c r="Z73" s="315"/>
      <c r="AA73" s="315"/>
      <c r="AB73" s="316"/>
      <c r="AC73" s="247">
        <f>AC31</f>
        <v>0</v>
      </c>
      <c r="AD73" s="202" t="str">
        <f t="shared" si="1"/>
        <v/>
      </c>
      <c r="AE73" s="203"/>
      <c r="AF73" s="203"/>
      <c r="AG73" s="203"/>
      <c r="AH73" s="203"/>
      <c r="AI73" s="204"/>
      <c r="AJ73" s="196" t="str">
        <f>AJ31</f>
        <v/>
      </c>
      <c r="AK73" s="197"/>
      <c r="AL73" s="197"/>
      <c r="AM73" s="197"/>
      <c r="AN73" s="197"/>
      <c r="AO73" s="197"/>
      <c r="AP73" s="198"/>
      <c r="AQ73" s="250" t="str">
        <f>AQ31&amp;""</f>
        <v/>
      </c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2"/>
      <c r="CC73" s="1"/>
      <c r="CD73" s="1"/>
    </row>
    <row r="74" spans="1:82" ht="20.100000000000001" customHeight="1" x14ac:dyDescent="0.15">
      <c r="A74" s="288"/>
      <c r="B74" s="289"/>
      <c r="C74" s="290"/>
      <c r="D74" s="283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5"/>
      <c r="S74" s="244"/>
      <c r="T74" s="245"/>
      <c r="U74" s="245"/>
      <c r="V74" s="246"/>
      <c r="W74" s="248"/>
      <c r="X74" s="249"/>
      <c r="Y74" s="314"/>
      <c r="Z74" s="315"/>
      <c r="AA74" s="315"/>
      <c r="AB74" s="316"/>
      <c r="AC74" s="247"/>
      <c r="AD74" s="187" t="str">
        <f t="shared" si="1"/>
        <v/>
      </c>
      <c r="AE74" s="188"/>
      <c r="AF74" s="188"/>
      <c r="AG74" s="188"/>
      <c r="AH74" s="188"/>
      <c r="AI74" s="189"/>
      <c r="AJ74" s="199"/>
      <c r="AK74" s="200"/>
      <c r="AL74" s="200"/>
      <c r="AM74" s="200"/>
      <c r="AN74" s="200"/>
      <c r="AO74" s="200"/>
      <c r="AP74" s="201"/>
      <c r="AQ74" s="253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5"/>
      <c r="CC74" s="1"/>
      <c r="CD74" s="1"/>
    </row>
    <row r="75" spans="1:82" ht="20.100000000000001" customHeight="1" x14ac:dyDescent="0.15">
      <c r="A75" s="288" t="s">
        <v>8</v>
      </c>
      <c r="B75" s="289">
        <f>B33</f>
        <v>0</v>
      </c>
      <c r="C75" s="290"/>
      <c r="D75" s="280">
        <f>D33</f>
        <v>0</v>
      </c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2"/>
      <c r="S75" s="241" t="str">
        <f>IF(S33="","",S33)</f>
        <v/>
      </c>
      <c r="T75" s="242"/>
      <c r="U75" s="242"/>
      <c r="V75" s="243"/>
      <c r="W75" s="248">
        <f>W33</f>
        <v>0</v>
      </c>
      <c r="X75" s="249"/>
      <c r="Y75" s="314" t="str">
        <f>IF(Y33="","",Y33)</f>
        <v/>
      </c>
      <c r="Z75" s="315"/>
      <c r="AA75" s="315"/>
      <c r="AB75" s="316"/>
      <c r="AC75" s="247">
        <f>AC33</f>
        <v>0</v>
      </c>
      <c r="AD75" s="202" t="str">
        <f t="shared" si="1"/>
        <v/>
      </c>
      <c r="AE75" s="203"/>
      <c r="AF75" s="203"/>
      <c r="AG75" s="203"/>
      <c r="AH75" s="203"/>
      <c r="AI75" s="204"/>
      <c r="AJ75" s="196" t="str">
        <f>AJ33</f>
        <v/>
      </c>
      <c r="AK75" s="197"/>
      <c r="AL75" s="197"/>
      <c r="AM75" s="197"/>
      <c r="AN75" s="197"/>
      <c r="AO75" s="197"/>
      <c r="AP75" s="198"/>
      <c r="AQ75" s="250" t="str">
        <f>AQ33&amp;""</f>
        <v/>
      </c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2"/>
      <c r="CC75" s="1"/>
      <c r="CD75" s="1"/>
    </row>
    <row r="76" spans="1:82" ht="20.100000000000001" customHeight="1" x14ac:dyDescent="0.15">
      <c r="A76" s="288"/>
      <c r="B76" s="289"/>
      <c r="C76" s="290"/>
      <c r="D76" s="283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5"/>
      <c r="S76" s="244"/>
      <c r="T76" s="245"/>
      <c r="U76" s="245"/>
      <c r="V76" s="246"/>
      <c r="W76" s="248"/>
      <c r="X76" s="249"/>
      <c r="Y76" s="314"/>
      <c r="Z76" s="315"/>
      <c r="AA76" s="315"/>
      <c r="AB76" s="316"/>
      <c r="AC76" s="247"/>
      <c r="AD76" s="187" t="str">
        <f t="shared" si="1"/>
        <v/>
      </c>
      <c r="AE76" s="188"/>
      <c r="AF76" s="188"/>
      <c r="AG76" s="188"/>
      <c r="AH76" s="188"/>
      <c r="AI76" s="189"/>
      <c r="AJ76" s="199"/>
      <c r="AK76" s="200"/>
      <c r="AL76" s="200"/>
      <c r="AM76" s="200"/>
      <c r="AN76" s="200"/>
      <c r="AO76" s="200"/>
      <c r="AP76" s="201"/>
      <c r="AQ76" s="253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5"/>
      <c r="CA76" s="1"/>
      <c r="CB76" s="2"/>
      <c r="CC76" s="1"/>
      <c r="CD76" s="1"/>
    </row>
    <row r="77" spans="1:82" ht="20.100000000000001" customHeight="1" x14ac:dyDescent="0.15">
      <c r="A77" s="297" t="s">
        <v>7</v>
      </c>
      <c r="B77" s="289">
        <f>B35</f>
        <v>0</v>
      </c>
      <c r="C77" s="290"/>
      <c r="D77" s="280">
        <f>D35</f>
        <v>0</v>
      </c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2"/>
      <c r="S77" s="241" t="str">
        <f>IF(S35="","",S35)</f>
        <v/>
      </c>
      <c r="T77" s="242"/>
      <c r="U77" s="242"/>
      <c r="V77" s="243"/>
      <c r="W77" s="248">
        <f>W35</f>
        <v>0</v>
      </c>
      <c r="X77" s="249"/>
      <c r="Y77" s="291" t="str">
        <f>IF(Y35="","",Y35)</f>
        <v/>
      </c>
      <c r="Z77" s="292"/>
      <c r="AA77" s="292"/>
      <c r="AB77" s="293"/>
      <c r="AC77" s="303">
        <f>AC35</f>
        <v>0</v>
      </c>
      <c r="AD77" s="202" t="str">
        <f t="shared" si="1"/>
        <v/>
      </c>
      <c r="AE77" s="203"/>
      <c r="AF77" s="203"/>
      <c r="AG77" s="203"/>
      <c r="AH77" s="203"/>
      <c r="AI77" s="204"/>
      <c r="AJ77" s="196" t="str">
        <f>AJ35</f>
        <v/>
      </c>
      <c r="AK77" s="197"/>
      <c r="AL77" s="197"/>
      <c r="AM77" s="197"/>
      <c r="AN77" s="197"/>
      <c r="AO77" s="197"/>
      <c r="AP77" s="198"/>
      <c r="AQ77" s="250" t="str">
        <f>AQ35&amp;""</f>
        <v/>
      </c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2"/>
      <c r="CA77" s="1"/>
      <c r="CB77" s="2"/>
      <c r="CC77" s="1"/>
      <c r="CD77" s="1"/>
    </row>
    <row r="78" spans="1:82" ht="20.100000000000001" customHeight="1" x14ac:dyDescent="0.15">
      <c r="A78" s="210"/>
      <c r="B78" s="298"/>
      <c r="C78" s="299"/>
      <c r="D78" s="300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2"/>
      <c r="S78" s="277"/>
      <c r="T78" s="278"/>
      <c r="U78" s="278"/>
      <c r="V78" s="279"/>
      <c r="W78" s="286"/>
      <c r="X78" s="287"/>
      <c r="Y78" s="294"/>
      <c r="Z78" s="295"/>
      <c r="AA78" s="295"/>
      <c r="AB78" s="296"/>
      <c r="AC78" s="304"/>
      <c r="AD78" s="226" t="str">
        <f t="shared" si="1"/>
        <v/>
      </c>
      <c r="AE78" s="227"/>
      <c r="AF78" s="227"/>
      <c r="AG78" s="227"/>
      <c r="AH78" s="227"/>
      <c r="AI78" s="228"/>
      <c r="AJ78" s="199"/>
      <c r="AK78" s="200"/>
      <c r="AL78" s="200"/>
      <c r="AM78" s="200"/>
      <c r="AN78" s="200"/>
      <c r="AO78" s="200"/>
      <c r="AP78" s="201"/>
      <c r="AQ78" s="273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5"/>
      <c r="CA78" s="1"/>
      <c r="CB78" s="2"/>
      <c r="CC78" s="1"/>
      <c r="CD78" s="1"/>
    </row>
    <row r="79" spans="1:82" ht="20.100000000000001" customHeight="1" x14ac:dyDescent="0.15">
      <c r="AC79" s="190" t="s">
        <v>6</v>
      </c>
      <c r="AD79" s="191"/>
      <c r="AE79" s="191"/>
      <c r="AF79" s="191"/>
      <c r="AG79" s="191"/>
      <c r="AH79" s="191"/>
      <c r="AI79" s="192"/>
      <c r="AJ79" s="181">
        <f>IF(AJ37="","",AJ37)</f>
        <v>0</v>
      </c>
      <c r="AK79" s="182"/>
      <c r="AL79" s="182"/>
      <c r="AM79" s="182"/>
      <c r="AN79" s="182"/>
      <c r="AO79" s="182"/>
      <c r="AP79" s="183"/>
      <c r="AQ79" s="22"/>
      <c r="AR79" s="22"/>
      <c r="AS79" s="22"/>
      <c r="AT79" s="22"/>
      <c r="AU79" s="22"/>
      <c r="AV79" s="22"/>
      <c r="AX79" s="22"/>
      <c r="AY79" s="22"/>
      <c r="AZ79" s="22"/>
      <c r="BA79" s="22"/>
      <c r="BB79" s="22"/>
      <c r="BC79" s="22"/>
      <c r="BD79" s="22"/>
      <c r="BE79" s="22"/>
      <c r="CA79" s="1"/>
      <c r="CB79" s="2"/>
      <c r="CC79" s="1"/>
      <c r="CD79" s="1"/>
    </row>
    <row r="80" spans="1:82" ht="20.100000000000001" customHeight="1" x14ac:dyDescent="0.15">
      <c r="AC80" s="193"/>
      <c r="AD80" s="194"/>
      <c r="AE80" s="194"/>
      <c r="AF80" s="194"/>
      <c r="AG80" s="194"/>
      <c r="AH80" s="194"/>
      <c r="AI80" s="195"/>
      <c r="AJ80" s="184"/>
      <c r="AK80" s="185"/>
      <c r="AL80" s="185"/>
      <c r="AM80" s="185"/>
      <c r="AN80" s="185"/>
      <c r="AO80" s="185"/>
      <c r="AP80" s="186"/>
      <c r="CA80" s="1"/>
      <c r="CB80" s="2"/>
      <c r="CC80" s="1"/>
      <c r="CD80" s="1"/>
    </row>
    <row r="81" spans="28:82" ht="9.9499999999999993" customHeight="1" x14ac:dyDescent="0.15">
      <c r="AB81" s="21"/>
      <c r="AC81" s="21"/>
      <c r="AD81" s="21"/>
      <c r="AE81" s="21"/>
      <c r="AF81" s="21"/>
      <c r="AG81" s="19"/>
      <c r="AH81" s="19"/>
      <c r="AI81" s="19"/>
      <c r="AJ81" s="19"/>
      <c r="AK81" s="19"/>
      <c r="AL81" s="19"/>
      <c r="AM81" s="19"/>
      <c r="AN81" s="19"/>
      <c r="CA81" s="1"/>
      <c r="CB81" s="2"/>
      <c r="CC81" s="1"/>
      <c r="CD81" s="1"/>
    </row>
    <row r="82" spans="28:82" ht="20.100000000000001" customHeight="1" x14ac:dyDescent="0.15">
      <c r="CA82" s="1"/>
      <c r="CB82" s="2"/>
      <c r="CC82" s="1"/>
      <c r="CD82" s="1"/>
    </row>
    <row r="83" spans="28:82" ht="20.100000000000001" customHeight="1" x14ac:dyDescent="0.15">
      <c r="CA83" s="1"/>
      <c r="CB83" s="2"/>
      <c r="CC83" s="1"/>
      <c r="CD83" s="1"/>
    </row>
    <row r="84" spans="28:82" ht="20.100000000000001" customHeight="1" x14ac:dyDescent="0.15">
      <c r="CA84" s="1"/>
      <c r="CB84" s="2"/>
      <c r="CC84" s="1"/>
      <c r="CD84" s="1"/>
    </row>
    <row r="85" spans="28:82" x14ac:dyDescent="0.15">
      <c r="CA85" s="1"/>
      <c r="CB85" s="2"/>
    </row>
    <row r="86" spans="28:82" x14ac:dyDescent="0.15">
      <c r="CA86" s="1"/>
      <c r="CB86" s="2"/>
    </row>
    <row r="87" spans="28:82" x14ac:dyDescent="0.15">
      <c r="CA87" s="1"/>
      <c r="CB87" s="2"/>
    </row>
    <row r="88" spans="28:82" x14ac:dyDescent="0.15">
      <c r="CA88" s="1"/>
      <c r="CB88" s="2"/>
    </row>
    <row r="89" spans="28:82" x14ac:dyDescent="0.15">
      <c r="CA89" s="1"/>
      <c r="CB89" s="2"/>
    </row>
    <row r="90" spans="28:82" x14ac:dyDescent="0.15">
      <c r="CA90" s="1"/>
      <c r="CB90" s="2"/>
    </row>
    <row r="91" spans="28:82" x14ac:dyDescent="0.15">
      <c r="CA91" s="1"/>
      <c r="CB91" s="2"/>
    </row>
    <row r="92" spans="28:82" x14ac:dyDescent="0.15">
      <c r="CA92" s="1"/>
      <c r="CB92" s="2"/>
    </row>
    <row r="93" spans="28:82" x14ac:dyDescent="0.15">
      <c r="CA93" s="1"/>
      <c r="CB93" s="2"/>
    </row>
    <row r="94" spans="28:82" x14ac:dyDescent="0.15">
      <c r="CA94" s="1"/>
      <c r="CB94" s="2"/>
    </row>
    <row r="95" spans="28:82" x14ac:dyDescent="0.15">
      <c r="CA95" s="1"/>
      <c r="CB95" s="2"/>
    </row>
    <row r="96" spans="28:82" x14ac:dyDescent="0.15">
      <c r="CA96" s="1"/>
      <c r="CB96" s="2"/>
    </row>
    <row r="97" spans="79:80" x14ac:dyDescent="0.15">
      <c r="CA97" s="1"/>
      <c r="CB97" s="2"/>
    </row>
    <row r="98" spans="79:80" x14ac:dyDescent="0.15">
      <c r="CA98" s="1"/>
      <c r="CB98" s="2"/>
    </row>
  </sheetData>
  <mergeCells count="274">
    <mergeCell ref="BJ4:BJ5"/>
    <mergeCell ref="BK4:BL5"/>
    <mergeCell ref="AI15:AK18"/>
    <mergeCell ref="AU14:BL18"/>
    <mergeCell ref="AA15:AC18"/>
    <mergeCell ref="AD15:AD17"/>
    <mergeCell ref="AE15:AG18"/>
    <mergeCell ref="AH15:AH18"/>
    <mergeCell ref="AT14:AT18"/>
    <mergeCell ref="BH3:BI3"/>
    <mergeCell ref="AW4:AZ5"/>
    <mergeCell ref="BD4:BF5"/>
    <mergeCell ref="BG4:BG5"/>
    <mergeCell ref="BH4:BI5"/>
    <mergeCell ref="CA27:CA30"/>
    <mergeCell ref="A1:BM2"/>
    <mergeCell ref="A43:BM44"/>
    <mergeCell ref="B9:Q9"/>
    <mergeCell ref="B10:Q10"/>
    <mergeCell ref="AT10:AT13"/>
    <mergeCell ref="AU10:BL13"/>
    <mergeCell ref="B11:Q11"/>
    <mergeCell ref="B12:Q14"/>
    <mergeCell ref="T12:T14"/>
    <mergeCell ref="BG22:BM22"/>
    <mergeCell ref="A21:A22"/>
    <mergeCell ref="B21:C22"/>
    <mergeCell ref="D21:R22"/>
    <mergeCell ref="W21:X22"/>
    <mergeCell ref="Y21:AB22"/>
    <mergeCell ref="S21:V22"/>
    <mergeCell ref="AD21:AI21"/>
    <mergeCell ref="AJ21:AP22"/>
    <mergeCell ref="S23:V24"/>
    <mergeCell ref="AL15:AL17"/>
    <mergeCell ref="AZ6:BF6"/>
    <mergeCell ref="BG6:BL6"/>
    <mergeCell ref="AQ21:AV22"/>
    <mergeCell ref="AW21:BF22"/>
    <mergeCell ref="BG21:BM21"/>
    <mergeCell ref="AD22:AI22"/>
    <mergeCell ref="A23:A24"/>
    <mergeCell ref="B23:C24"/>
    <mergeCell ref="D23:R24"/>
    <mergeCell ref="W23:X24"/>
    <mergeCell ref="Y23:AB24"/>
    <mergeCell ref="AC21:AC22"/>
    <mergeCell ref="AC23:AC24"/>
    <mergeCell ref="AD23:AI23"/>
    <mergeCell ref="AJ23:AP24"/>
    <mergeCell ref="AQ23:AV24"/>
    <mergeCell ref="AW23:BF24"/>
    <mergeCell ref="BG23:BG24"/>
    <mergeCell ref="BI23:BI24"/>
    <mergeCell ref="BJ23:BJ24"/>
    <mergeCell ref="BK23:BK24"/>
    <mergeCell ref="BL23:BL24"/>
    <mergeCell ref="BM23:BM24"/>
    <mergeCell ref="AD24:AI24"/>
    <mergeCell ref="BK27:BK28"/>
    <mergeCell ref="BL25:BL26"/>
    <mergeCell ref="BM25:BM26"/>
    <mergeCell ref="AD26:AI26"/>
    <mergeCell ref="AC25:AC26"/>
    <mergeCell ref="AD25:AI25"/>
    <mergeCell ref="AJ25:AP26"/>
    <mergeCell ref="AQ25:AV26"/>
    <mergeCell ref="AW25:BF26"/>
    <mergeCell ref="BG25:BG26"/>
    <mergeCell ref="BJ25:BJ26"/>
    <mergeCell ref="BK25:BK26"/>
    <mergeCell ref="BI25:BI26"/>
    <mergeCell ref="BI27:BI28"/>
    <mergeCell ref="BL27:BL28"/>
    <mergeCell ref="BM27:BM28"/>
    <mergeCell ref="AD28:AI28"/>
    <mergeCell ref="AC27:AC28"/>
    <mergeCell ref="AD27:AI27"/>
    <mergeCell ref="AJ27:AP28"/>
    <mergeCell ref="AQ27:AV28"/>
    <mergeCell ref="AW27:BF28"/>
    <mergeCell ref="A25:A26"/>
    <mergeCell ref="B25:C26"/>
    <mergeCell ref="D25:R26"/>
    <mergeCell ref="W25:X26"/>
    <mergeCell ref="Y25:AB26"/>
    <mergeCell ref="S25:V26"/>
    <mergeCell ref="A27:A28"/>
    <mergeCell ref="B27:C28"/>
    <mergeCell ref="D27:R28"/>
    <mergeCell ref="W27:X28"/>
    <mergeCell ref="Y27:AB28"/>
    <mergeCell ref="S27:V28"/>
    <mergeCell ref="BG27:BG28"/>
    <mergeCell ref="BJ27:BJ28"/>
    <mergeCell ref="BK31:BK32"/>
    <mergeCell ref="BL29:BL30"/>
    <mergeCell ref="BM29:BM30"/>
    <mergeCell ref="AD30:AI30"/>
    <mergeCell ref="AC29:AC30"/>
    <mergeCell ref="AD29:AI29"/>
    <mergeCell ref="AJ29:AP30"/>
    <mergeCell ref="AQ29:AV30"/>
    <mergeCell ref="AW29:BF30"/>
    <mergeCell ref="BG29:BG30"/>
    <mergeCell ref="BJ29:BJ30"/>
    <mergeCell ref="BK29:BK30"/>
    <mergeCell ref="BI29:BI30"/>
    <mergeCell ref="BI31:BI32"/>
    <mergeCell ref="BL31:BL32"/>
    <mergeCell ref="BM31:BM32"/>
    <mergeCell ref="AD32:AI32"/>
    <mergeCell ref="AC31:AC32"/>
    <mergeCell ref="AD31:AI31"/>
    <mergeCell ref="AJ31:AP32"/>
    <mergeCell ref="AQ31:AV32"/>
    <mergeCell ref="AW31:BF32"/>
    <mergeCell ref="A29:A30"/>
    <mergeCell ref="B29:C30"/>
    <mergeCell ref="D29:R30"/>
    <mergeCell ref="W29:X30"/>
    <mergeCell ref="Y29:AB30"/>
    <mergeCell ref="S29:V30"/>
    <mergeCell ref="A31:A32"/>
    <mergeCell ref="B31:C32"/>
    <mergeCell ref="D31:R32"/>
    <mergeCell ref="W31:X32"/>
    <mergeCell ref="Y31:AB32"/>
    <mergeCell ref="S31:V32"/>
    <mergeCell ref="BG31:BG32"/>
    <mergeCell ref="BJ31:BJ32"/>
    <mergeCell ref="BK35:BK36"/>
    <mergeCell ref="BL33:BL34"/>
    <mergeCell ref="BM33:BM34"/>
    <mergeCell ref="AD34:AI34"/>
    <mergeCell ref="AC33:AC34"/>
    <mergeCell ref="AD33:AI33"/>
    <mergeCell ref="AJ33:AP34"/>
    <mergeCell ref="AQ33:AV34"/>
    <mergeCell ref="AW33:BF34"/>
    <mergeCell ref="BG33:BG34"/>
    <mergeCell ref="BJ33:BJ34"/>
    <mergeCell ref="BK33:BK34"/>
    <mergeCell ref="BI33:BI34"/>
    <mergeCell ref="BI35:BI36"/>
    <mergeCell ref="BL35:BL36"/>
    <mergeCell ref="BM35:BM36"/>
    <mergeCell ref="AD36:AI36"/>
    <mergeCell ref="AC35:AC36"/>
    <mergeCell ref="AD35:AI35"/>
    <mergeCell ref="AJ35:AP36"/>
    <mergeCell ref="AQ35:AV36"/>
    <mergeCell ref="AW35:BF36"/>
    <mergeCell ref="A33:A34"/>
    <mergeCell ref="B33:C34"/>
    <mergeCell ref="D33:R34"/>
    <mergeCell ref="W33:X34"/>
    <mergeCell ref="Y33:AB34"/>
    <mergeCell ref="S33:V34"/>
    <mergeCell ref="A35:A36"/>
    <mergeCell ref="B35:C36"/>
    <mergeCell ref="D35:R36"/>
    <mergeCell ref="W35:X36"/>
    <mergeCell ref="Y35:AB36"/>
    <mergeCell ref="S35:V36"/>
    <mergeCell ref="BG35:BG36"/>
    <mergeCell ref="BJ35:BJ36"/>
    <mergeCell ref="AC37:AI38"/>
    <mergeCell ref="AJ37:AP38"/>
    <mergeCell ref="BH45:BI45"/>
    <mergeCell ref="BG46:BH47"/>
    <mergeCell ref="AZ48:BE48"/>
    <mergeCell ref="BG48:BH48"/>
    <mergeCell ref="B51:Q51"/>
    <mergeCell ref="A65:A66"/>
    <mergeCell ref="B65:C66"/>
    <mergeCell ref="D65:R66"/>
    <mergeCell ref="W65:X66"/>
    <mergeCell ref="A63:A64"/>
    <mergeCell ref="B63:C64"/>
    <mergeCell ref="D63:R64"/>
    <mergeCell ref="W63:X64"/>
    <mergeCell ref="B52:Q52"/>
    <mergeCell ref="B53:Q53"/>
    <mergeCell ref="B54:Q56"/>
    <mergeCell ref="S63:V64"/>
    <mergeCell ref="S65:V66"/>
    <mergeCell ref="AQ65:BM66"/>
    <mergeCell ref="AQ67:BM68"/>
    <mergeCell ref="BJ48:BK48"/>
    <mergeCell ref="AI57:AK60"/>
    <mergeCell ref="AL57:AL59"/>
    <mergeCell ref="Y63:AB64"/>
    <mergeCell ref="S67:V68"/>
    <mergeCell ref="AQ63:BM64"/>
    <mergeCell ref="AD64:AI64"/>
    <mergeCell ref="AJ65:AP66"/>
    <mergeCell ref="AD66:AI66"/>
    <mergeCell ref="AC63:AC64"/>
    <mergeCell ref="AD63:AI63"/>
    <mergeCell ref="AJ63:AP64"/>
    <mergeCell ref="AA57:AC60"/>
    <mergeCell ref="AD57:AD59"/>
    <mergeCell ref="Y65:AB66"/>
    <mergeCell ref="AC65:AC66"/>
    <mergeCell ref="AD65:AI65"/>
    <mergeCell ref="AE57:AG60"/>
    <mergeCell ref="AH57:AH60"/>
    <mergeCell ref="Y69:AB70"/>
    <mergeCell ref="AC69:AC70"/>
    <mergeCell ref="AD69:AI69"/>
    <mergeCell ref="AJ69:AP70"/>
    <mergeCell ref="AD70:AI70"/>
    <mergeCell ref="AC67:AC68"/>
    <mergeCell ref="AD67:AI67"/>
    <mergeCell ref="AJ67:AP68"/>
    <mergeCell ref="AD68:AI68"/>
    <mergeCell ref="Y67:AB68"/>
    <mergeCell ref="A69:A70"/>
    <mergeCell ref="B69:C70"/>
    <mergeCell ref="D69:R70"/>
    <mergeCell ref="W69:X70"/>
    <mergeCell ref="A67:A68"/>
    <mergeCell ref="B67:C68"/>
    <mergeCell ref="D67:R68"/>
    <mergeCell ref="W67:X68"/>
    <mergeCell ref="A73:A74"/>
    <mergeCell ref="B73:C74"/>
    <mergeCell ref="D73:R74"/>
    <mergeCell ref="W73:X74"/>
    <mergeCell ref="A71:A72"/>
    <mergeCell ref="B71:C72"/>
    <mergeCell ref="D71:R72"/>
    <mergeCell ref="W71:X72"/>
    <mergeCell ref="S71:V72"/>
    <mergeCell ref="S73:V74"/>
    <mergeCell ref="S69:V70"/>
    <mergeCell ref="AJ71:AP72"/>
    <mergeCell ref="AD72:AI72"/>
    <mergeCell ref="Y71:AB72"/>
    <mergeCell ref="A77:A78"/>
    <mergeCell ref="B77:C78"/>
    <mergeCell ref="D77:R78"/>
    <mergeCell ref="W77:X78"/>
    <mergeCell ref="A75:A76"/>
    <mergeCell ref="B75:C76"/>
    <mergeCell ref="D75:R76"/>
    <mergeCell ref="W75:X76"/>
    <mergeCell ref="S75:V76"/>
    <mergeCell ref="S77:V78"/>
    <mergeCell ref="AQ69:BM70"/>
    <mergeCell ref="AQ71:BM72"/>
    <mergeCell ref="AQ73:BM74"/>
    <mergeCell ref="AQ75:BM76"/>
    <mergeCell ref="AQ77:BM78"/>
    <mergeCell ref="AC79:AI80"/>
    <mergeCell ref="AJ79:AP80"/>
    <mergeCell ref="Y77:AB78"/>
    <mergeCell ref="AC77:AC78"/>
    <mergeCell ref="AD77:AI77"/>
    <mergeCell ref="AJ77:AP78"/>
    <mergeCell ref="AD78:AI78"/>
    <mergeCell ref="AC75:AC76"/>
    <mergeCell ref="AD75:AI75"/>
    <mergeCell ref="AJ75:AP76"/>
    <mergeCell ref="AD76:AI76"/>
    <mergeCell ref="Y75:AB76"/>
    <mergeCell ref="Y73:AB74"/>
    <mergeCell ref="AC73:AC74"/>
    <mergeCell ref="AD73:AI73"/>
    <mergeCell ref="AJ73:AP74"/>
    <mergeCell ref="AD74:AI74"/>
    <mergeCell ref="AC71:AC72"/>
    <mergeCell ref="AD71:AI71"/>
  </mergeCells>
  <phoneticPr fontId="2"/>
  <dataValidations count="1">
    <dataValidation type="list" allowBlank="1" showInputMessage="1" showErrorMessage="1" sqref="AC23:AC36" xr:uid="{1DD51630-EC51-46F1-B226-53B3D6D9FB95}">
      <formula1>$CA$25:$CA$30</formula1>
    </dataValidation>
  </dataValidations>
  <pageMargins left="0.19685039370078741" right="0.19685039370078741" top="0.51181102362204722" bottom="0.19685039370078741" header="0.31496062992125984" footer="0.19685039370078741"/>
  <pageSetup paperSize="9" scale="82" fitToHeight="0" orientation="landscape" r:id="rId1"/>
  <rowBreaks count="1" manualBreakCount="1">
    <brk id="42" max="6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(見本）P1</vt:lpstr>
      <vt:lpstr>(見本) P2</vt:lpstr>
      <vt:lpstr>(見本) P3</vt:lpstr>
      <vt:lpstr>'(見本) P2'!Print_Area</vt:lpstr>
      <vt:lpstr>'(見本) P3'!Print_Area</vt:lpstr>
      <vt:lpstr>'(見本）P1'!Print_Area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千佳</dc:creator>
  <cp:lastModifiedBy>伊藤 千佳</cp:lastModifiedBy>
  <dcterms:created xsi:type="dcterms:W3CDTF">2023-06-22T01:23:54Z</dcterms:created>
  <dcterms:modified xsi:type="dcterms:W3CDTF">2023-06-28T23:17:59Z</dcterms:modified>
</cp:coreProperties>
</file>